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7235" windowHeight="8895" tabRatio="641" firstSheet="3" activeTab="5"/>
  </bookViews>
  <sheets>
    <sheet name="Women youth" sheetId="1" r:id="rId1"/>
    <sheet name="Youth" sheetId="2" r:id="rId2"/>
    <sheet name="A" sheetId="3" r:id="rId3"/>
    <sheet name="B" sheetId="4" r:id="rId4"/>
    <sheet name="C" sheetId="5" r:id="rId5"/>
    <sheet name="Sprint A" sheetId="6" r:id="rId6"/>
    <sheet name="Sprint B" sheetId="7" r:id="rId7"/>
    <sheet name="SaturdaySked" sheetId="8" r:id="rId8"/>
    <sheet name="M-YouthOmnium" sheetId="9" r:id="rId9"/>
    <sheet name="W-YouthOmnium" sheetId="10" r:id="rId10"/>
    <sheet name="A-Omni" sheetId="11" r:id="rId11"/>
    <sheet name="B-Omni" sheetId="12" r:id="rId12"/>
    <sheet name="C-Omni" sheetId="13" r:id="rId13"/>
    <sheet name="OmniTemplate" sheetId="14" r:id="rId14"/>
    <sheet name="Data" sheetId="15" r:id="rId15"/>
    <sheet name="W-YouthSprint" sheetId="16" r:id="rId16"/>
    <sheet name="M-Youth Sprint" sheetId="17" r:id="rId17"/>
    <sheet name="Sheet3" sheetId="18" r:id="rId18"/>
  </sheets>
  <definedNames>
    <definedName name="EnduroPoints">'Data'!$A$3:$B$13</definedName>
    <definedName name="SprintPoints">'Data'!$A$18:$B$23</definedName>
  </definedNames>
  <calcPr fullCalcOnLoad="1"/>
</workbook>
</file>

<file path=xl/sharedStrings.xml><?xml version="1.0" encoding="utf-8"?>
<sst xmlns="http://schemas.openxmlformats.org/spreadsheetml/2006/main" count="853" uniqueCount="384">
  <si>
    <t>Cameron</t>
  </si>
  <si>
    <t>Claire</t>
  </si>
  <si>
    <t>Livingstone</t>
  </si>
  <si>
    <t>John</t>
  </si>
  <si>
    <t>Baker</t>
  </si>
  <si>
    <t>Tom</t>
  </si>
  <si>
    <t>Hadju</t>
  </si>
  <si>
    <t>Attila</t>
  </si>
  <si>
    <t>Anna</t>
  </si>
  <si>
    <t>Kia</t>
  </si>
  <si>
    <t>Clara</t>
  </si>
  <si>
    <t>Maggie</t>
  </si>
  <si>
    <t>Robynne</t>
  </si>
  <si>
    <t>Sophie</t>
  </si>
  <si>
    <t>Margaret</t>
  </si>
  <si>
    <t>Christy</t>
  </si>
  <si>
    <t>Tarryn</t>
  </si>
  <si>
    <t>Holly</t>
  </si>
  <si>
    <t>Brenna</t>
  </si>
  <si>
    <t>Alexandria</t>
  </si>
  <si>
    <t>Talman</t>
  </si>
  <si>
    <t>Van der Vliet</t>
  </si>
  <si>
    <t xml:space="preserve"> Mackenzie</t>
  </si>
  <si>
    <t>Coles-Lyster</t>
  </si>
  <si>
    <t>Shannon</t>
  </si>
  <si>
    <t>de Boever</t>
  </si>
  <si>
    <t>Ovenell</t>
  </si>
  <si>
    <t>Moser</t>
  </si>
  <si>
    <t>Cote</t>
  </si>
  <si>
    <t>Simonson</t>
  </si>
  <si>
    <t>Pauly</t>
  </si>
  <si>
    <t>Ogilvie</t>
  </si>
  <si>
    <t>Bowmer</t>
  </si>
  <si>
    <t>Lukas</t>
  </si>
  <si>
    <t>Evan</t>
  </si>
  <si>
    <t>Mason</t>
  </si>
  <si>
    <t>Paul</t>
  </si>
  <si>
    <t>Trevor</t>
  </si>
  <si>
    <t>Mackie</t>
  </si>
  <si>
    <t>Steven</t>
  </si>
  <si>
    <t>Brodie</t>
  </si>
  <si>
    <t>Josh</t>
  </si>
  <si>
    <t>Anthony</t>
  </si>
  <si>
    <t>Kash</t>
  </si>
  <si>
    <t>Mark</t>
  </si>
  <si>
    <t>Damien</t>
  </si>
  <si>
    <t>Jason</t>
  </si>
  <si>
    <t>Dugie</t>
  </si>
  <si>
    <t>James</t>
  </si>
  <si>
    <t>Turner</t>
  </si>
  <si>
    <t>Grant</t>
  </si>
  <si>
    <t>Logan</t>
  </si>
  <si>
    <t>Adomonis</t>
  </si>
  <si>
    <t>Burtnick</t>
  </si>
  <si>
    <t>Archer</t>
  </si>
  <si>
    <t>Stothard</t>
  </si>
  <si>
    <t>Bryson-Bucci</t>
  </si>
  <si>
    <t>Samuel</t>
  </si>
  <si>
    <t>Hay</t>
  </si>
  <si>
    <t>Johari</t>
  </si>
  <si>
    <t>Waugh</t>
  </si>
  <si>
    <t>Parlee</t>
  </si>
  <si>
    <t>Reddy</t>
  </si>
  <si>
    <t>Last</t>
  </si>
  <si>
    <t>First</t>
  </si>
  <si>
    <t>Fee</t>
  </si>
  <si>
    <t>Keifer</t>
  </si>
  <si>
    <t>Race Pass</t>
  </si>
  <si>
    <t>Kinley</t>
  </si>
  <si>
    <t>Isaac</t>
  </si>
  <si>
    <t>Jackson</t>
  </si>
  <si>
    <t>Brendan</t>
  </si>
  <si>
    <t>Gibson</t>
  </si>
  <si>
    <t>Cowley</t>
  </si>
  <si>
    <t>Niles</t>
  </si>
  <si>
    <t>Pickell</t>
  </si>
  <si>
    <t>Eric</t>
  </si>
  <si>
    <t>Aiden</t>
  </si>
  <si>
    <t>Adam</t>
  </si>
  <si>
    <t>Johnstone</t>
  </si>
  <si>
    <t>Caves</t>
  </si>
  <si>
    <t>Chudnow</t>
  </si>
  <si>
    <t>Rachel</t>
  </si>
  <si>
    <t>Golbeck</t>
  </si>
  <si>
    <t>Ryan</t>
  </si>
  <si>
    <t>Melanie</t>
  </si>
  <si>
    <t>Buckosky</t>
  </si>
  <si>
    <t>Kyle</t>
  </si>
  <si>
    <t>Matthews</t>
  </si>
  <si>
    <t>Greg</t>
  </si>
  <si>
    <t>Gerth</t>
  </si>
  <si>
    <t>Brown</t>
  </si>
  <si>
    <t>Laura</t>
  </si>
  <si>
    <t>Roorda</t>
  </si>
  <si>
    <t>Steph</t>
  </si>
  <si>
    <t>Cordova</t>
  </si>
  <si>
    <t>Tony</t>
  </si>
  <si>
    <t>Wood</t>
  </si>
  <si>
    <t>Michael</t>
  </si>
  <si>
    <t>Cooper</t>
  </si>
  <si>
    <t>McMurtry</t>
  </si>
  <si>
    <t>Rob</t>
  </si>
  <si>
    <t>Greenburg</t>
  </si>
  <si>
    <t>Aaron</t>
  </si>
  <si>
    <t>Bone</t>
  </si>
  <si>
    <t>Gary</t>
  </si>
  <si>
    <t>Ellsay</t>
  </si>
  <si>
    <t>Gillian</t>
  </si>
  <si>
    <t>Reynolds</t>
  </si>
  <si>
    <t>Jessica</t>
  </si>
  <si>
    <t>Alex</t>
  </si>
  <si>
    <t>Nigel</t>
  </si>
  <si>
    <t>Stuart</t>
  </si>
  <si>
    <t>Shaw</t>
  </si>
  <si>
    <t>Murray</t>
  </si>
  <si>
    <t>Renwick</t>
  </si>
  <si>
    <t>Zack</t>
  </si>
  <si>
    <t>Rimes</t>
  </si>
  <si>
    <t>Cousineau</t>
  </si>
  <si>
    <t>Canning</t>
  </si>
  <si>
    <t>Colin</t>
  </si>
  <si>
    <t>Mike</t>
  </si>
  <si>
    <t>Base</t>
  </si>
  <si>
    <t>Julian</t>
  </si>
  <si>
    <t>Soira</t>
  </si>
  <si>
    <t>Ephraim</t>
  </si>
  <si>
    <t>Dunford</t>
  </si>
  <si>
    <t>Albert</t>
  </si>
  <si>
    <t>Butchart</t>
  </si>
  <si>
    <t>Stephen</t>
  </si>
  <si>
    <t>Mulder</t>
  </si>
  <si>
    <t>Spencer</t>
  </si>
  <si>
    <t>#</t>
  </si>
  <si>
    <t>Meika</t>
  </si>
  <si>
    <t>Ellis</t>
  </si>
  <si>
    <t>Jolley</t>
  </si>
  <si>
    <t>Tim</t>
  </si>
  <si>
    <t>Faulkner</t>
  </si>
  <si>
    <t>Malcolm</t>
  </si>
  <si>
    <t>McLaughlin</t>
  </si>
  <si>
    <t>George</t>
  </si>
  <si>
    <t>Friday Only</t>
  </si>
  <si>
    <t>Tayler</t>
  </si>
  <si>
    <t>Warren</t>
  </si>
  <si>
    <t>Mehgan</t>
  </si>
  <si>
    <t>Foster</t>
  </si>
  <si>
    <t>Alistair</t>
  </si>
  <si>
    <t>No number</t>
  </si>
  <si>
    <t>Dempsey</t>
  </si>
  <si>
    <t>Niall</t>
  </si>
  <si>
    <t>Von Stetten</t>
  </si>
  <si>
    <t>sprint</t>
  </si>
  <si>
    <t>Y</t>
  </si>
  <si>
    <t>Marcetta</t>
  </si>
  <si>
    <t>Emil</t>
  </si>
  <si>
    <t>No #</t>
  </si>
  <si>
    <t>Davies</t>
  </si>
  <si>
    <t>Dylan</t>
  </si>
  <si>
    <t>De Reid</t>
  </si>
  <si>
    <t>Edward</t>
  </si>
  <si>
    <t>Yes</t>
  </si>
  <si>
    <t>Keirin</t>
  </si>
  <si>
    <t>Erik</t>
  </si>
  <si>
    <t>Reams</t>
  </si>
  <si>
    <t>Jesse</t>
  </si>
  <si>
    <t>Lynne</t>
  </si>
  <si>
    <t>Denis</t>
  </si>
  <si>
    <t>Bruce</t>
  </si>
  <si>
    <t>Zach</t>
  </si>
  <si>
    <t>Jutson</t>
  </si>
  <si>
    <t>Scott</t>
  </si>
  <si>
    <t>Sonneschein</t>
  </si>
  <si>
    <t>Johnathan</t>
  </si>
  <si>
    <t>Jenny</t>
  </si>
  <si>
    <t>Giuffre</t>
  </si>
  <si>
    <t>Stacey</t>
  </si>
  <si>
    <t>Sprint</t>
  </si>
  <si>
    <t>Wilcox</t>
  </si>
  <si>
    <t>Enduro Omnium Vlookup Table</t>
  </si>
  <si>
    <t>Place</t>
  </si>
  <si>
    <t>Om Pts</t>
  </si>
  <si>
    <t>Sprint Omnium Vlookup Table</t>
  </si>
  <si>
    <t>Racer 1</t>
  </si>
  <si>
    <t>Racer</t>
  </si>
  <si>
    <t>Points</t>
  </si>
  <si>
    <t>Racer 2</t>
  </si>
  <si>
    <t>Racer 3</t>
  </si>
  <si>
    <t>Racer 4</t>
  </si>
  <si>
    <t>Racer 5</t>
  </si>
  <si>
    <t>Racer 6</t>
  </si>
  <si>
    <t>Racer 7</t>
  </si>
  <si>
    <t>Racer 8</t>
  </si>
  <si>
    <t>Racer 9</t>
  </si>
  <si>
    <t>Racer 10</t>
  </si>
  <si>
    <t>Racer 11</t>
  </si>
  <si>
    <t>Racer 12</t>
  </si>
  <si>
    <t>Racer 13</t>
  </si>
  <si>
    <t>Racer 14</t>
  </si>
  <si>
    <t>Racer 15</t>
  </si>
  <si>
    <t>Racer 16</t>
  </si>
  <si>
    <t>Racer 17</t>
  </si>
  <si>
    <t>Racer 18</t>
  </si>
  <si>
    <t>Racer 19</t>
  </si>
  <si>
    <t>Racer 20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</si>
  <si>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</si>
  <si>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</si>
  <si>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</si>
  <si>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</si>
  <si>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</si>
  <si>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</si>
  <si>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</si>
  <si>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</si>
  <si>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TOTAL</t>
  </si>
  <si>
    <t>OMNIUM POS</t>
  </si>
  <si>
    <t>Women Youth Omnium Results</t>
  </si>
  <si>
    <t>Anna Talman</t>
  </si>
  <si>
    <t>Kia Van der Vliet</t>
  </si>
  <si>
    <t>Clara  Mackenzie</t>
  </si>
  <si>
    <t>Maggie Coles-Lyster</t>
  </si>
  <si>
    <t>Robynne Shannon</t>
  </si>
  <si>
    <t>Sophie de Boever</t>
  </si>
  <si>
    <t>Margaret Ovenell</t>
  </si>
  <si>
    <t>Christy Moser</t>
  </si>
  <si>
    <t>Tarryn Cote</t>
  </si>
  <si>
    <t>Holly Simonson</t>
  </si>
  <si>
    <t>Brenna Pauly</t>
  </si>
  <si>
    <t>Sophie Ogilvie</t>
  </si>
  <si>
    <t>Alexandria Bowmer</t>
  </si>
  <si>
    <t>Rachel Chudnow</t>
  </si>
  <si>
    <t>Gillian Ellsay</t>
  </si>
  <si>
    <t>Jessica Reynolds</t>
  </si>
  <si>
    <t>Alex Grant</t>
  </si>
  <si>
    <t>Stacey Giuffre</t>
  </si>
  <si>
    <t>20 Lap Scratch</t>
  </si>
  <si>
    <t>Elim to Scratch</t>
  </si>
  <si>
    <t>3x10 Pts</t>
  </si>
  <si>
    <t>Jason Reddy</t>
  </si>
  <si>
    <t>Josh Ogilvie</t>
  </si>
  <si>
    <t>Brodie Hay</t>
  </si>
  <si>
    <t>Anthony Bowmer</t>
  </si>
  <si>
    <t>Evan Burtnick</t>
  </si>
  <si>
    <t>James Grant</t>
  </si>
  <si>
    <t>John Wilcox</t>
  </si>
  <si>
    <t>Mark Grant</t>
  </si>
  <si>
    <t>Trevor Stothard</t>
  </si>
  <si>
    <t>Paul Archer</t>
  </si>
  <si>
    <t>Mason Burtnick</t>
  </si>
  <si>
    <t>Lukas Adomonis</t>
  </si>
  <si>
    <t>Mackie Bryson-Bucci</t>
  </si>
  <si>
    <t>Steven Samuel</t>
  </si>
  <si>
    <t>Kash Johari</t>
  </si>
  <si>
    <t>John Waugh</t>
  </si>
  <si>
    <t>Damien Parlee</t>
  </si>
  <si>
    <t>Kevin Stothard</t>
  </si>
  <si>
    <t>20L Scratch</t>
  </si>
  <si>
    <t>Hajdu</t>
  </si>
  <si>
    <t>Brendon</t>
  </si>
  <si>
    <t>200M Time</t>
  </si>
  <si>
    <t>Name</t>
  </si>
  <si>
    <t>Soria</t>
  </si>
  <si>
    <t>Men Youth Omnium Results</t>
  </si>
  <si>
    <t>A Omnium Results</t>
  </si>
  <si>
    <t>B Omnium Results</t>
  </si>
  <si>
    <t>C Omnium Results</t>
  </si>
  <si>
    <t>Dylan Davies</t>
  </si>
  <si>
    <t>Adam Reddy</t>
  </si>
  <si>
    <t>Steph Roorda</t>
  </si>
  <si>
    <t>Edward De Reid</t>
  </si>
  <si>
    <t>Nigel Ellsay</t>
  </si>
  <si>
    <t>Eric Johnstone</t>
  </si>
  <si>
    <t>Kyle Buckosky</t>
  </si>
  <si>
    <t>Jesse Reams</t>
  </si>
  <si>
    <t>Stuart Lynne</t>
  </si>
  <si>
    <t>Laura Brown</t>
  </si>
  <si>
    <t>Attila Hadju</t>
  </si>
  <si>
    <t>Emil Marcetta</t>
  </si>
  <si>
    <t>Bruce Denis</t>
  </si>
  <si>
    <t>Aiden Caves</t>
  </si>
  <si>
    <t>Zack Renwick</t>
  </si>
  <si>
    <t>Julian Base</t>
  </si>
  <si>
    <t>Colin Rimes</t>
  </si>
  <si>
    <t>Jackson Pickell</t>
  </si>
  <si>
    <t>Brendan Cowley</t>
  </si>
  <si>
    <t>Keifer Livingstone</t>
  </si>
  <si>
    <t>John Livingstone</t>
  </si>
  <si>
    <t>Zach Renwick</t>
  </si>
  <si>
    <t>Gary Bone</t>
  </si>
  <si>
    <t>Ryan Golbeck</t>
  </si>
  <si>
    <t>Scott Jutson</t>
  </si>
  <si>
    <t>Kinley Gibson</t>
  </si>
  <si>
    <t>Mike Buckosky</t>
  </si>
  <si>
    <t>Isaac Niles</t>
  </si>
  <si>
    <t>John Wood</t>
  </si>
  <si>
    <t>Claire Cameron</t>
  </si>
  <si>
    <t>Ryan Cousineau</t>
  </si>
  <si>
    <t>Rob McMurtry</t>
  </si>
  <si>
    <t>Logan Simonson</t>
  </si>
  <si>
    <t>Michael Cooper</t>
  </si>
  <si>
    <t>Tim Jolley</t>
  </si>
  <si>
    <t>Jenny Gerth</t>
  </si>
  <si>
    <t>Warren Tayler</t>
  </si>
  <si>
    <t>Ephraim Soira</t>
  </si>
  <si>
    <t>Mehgan Grant</t>
  </si>
  <si>
    <t>Stephen Butchart</t>
  </si>
  <si>
    <t>Niall Dempsey</t>
  </si>
  <si>
    <t>Tom Baker</t>
  </si>
  <si>
    <t>Melanie Von Stetten</t>
  </si>
  <si>
    <t>Murray Shaw</t>
  </si>
  <si>
    <t>Aaron Greenburg</t>
  </si>
  <si>
    <t>Spencer Mulder</t>
  </si>
  <si>
    <t>Malcolm Faulkner</t>
  </si>
  <si>
    <t>Greg Matthews</t>
  </si>
  <si>
    <t>Rachel Canning</t>
  </si>
  <si>
    <t>Meika Ellis</t>
  </si>
  <si>
    <t>Alistair Foster</t>
  </si>
  <si>
    <t>Dugie Turner</t>
  </si>
  <si>
    <t>B Sprint Start List</t>
  </si>
  <si>
    <t>A Sprint Start list</t>
  </si>
  <si>
    <t>Elimination</t>
  </si>
  <si>
    <t>Antioquena</t>
  </si>
  <si>
    <t>7x10 Points</t>
  </si>
  <si>
    <t>Saturday 6:30-10ish</t>
  </si>
  <si>
    <t>5x10 Points</t>
  </si>
  <si>
    <t>4x10 Points</t>
  </si>
  <si>
    <t>200m time</t>
  </si>
  <si>
    <t>Heat</t>
  </si>
  <si>
    <t>200m Time</t>
  </si>
  <si>
    <t>Youth Women 200m</t>
  </si>
  <si>
    <t>Men Youth 200 Heats</t>
  </si>
  <si>
    <t>Placing</t>
  </si>
  <si>
    <t>Heat 1</t>
  </si>
  <si>
    <t>placing</t>
  </si>
  <si>
    <t>Heat 2</t>
  </si>
  <si>
    <t>Rep Round</t>
  </si>
  <si>
    <t>5th-9th</t>
  </si>
  <si>
    <t>semi</t>
  </si>
  <si>
    <t>rep 1</t>
  </si>
  <si>
    <t>rep 2</t>
  </si>
  <si>
    <t>x</t>
  </si>
  <si>
    <t>Rep 1</t>
  </si>
  <si>
    <t>Rep 2</t>
  </si>
  <si>
    <t>Semi</t>
  </si>
  <si>
    <t>Final 1</t>
  </si>
  <si>
    <t>Minor Final</t>
  </si>
  <si>
    <t>1st-2nd</t>
  </si>
  <si>
    <t>3rd-4th</t>
  </si>
  <si>
    <t>3rd-6th</t>
  </si>
  <si>
    <t>King</t>
  </si>
  <si>
    <t>Sara</t>
  </si>
  <si>
    <t>Sara King</t>
  </si>
  <si>
    <t>DNS</t>
  </si>
  <si>
    <t>Final</t>
  </si>
  <si>
    <t xml:space="preserve"> </t>
  </si>
  <si>
    <t>Sat Nov 10, 6:30 PM start</t>
  </si>
  <si>
    <t>Category</t>
  </si>
  <si>
    <t>Race</t>
  </si>
  <si>
    <t>3 x 10 Pts Race</t>
  </si>
  <si>
    <t>C</t>
  </si>
  <si>
    <t>B</t>
  </si>
  <si>
    <t>A</t>
  </si>
  <si>
    <t>40 lap Scratch</t>
  </si>
  <si>
    <t>5 x 10 Pts race</t>
  </si>
  <si>
    <t>7 x 10 Pts race</t>
  </si>
  <si>
    <t>Youth Men</t>
  </si>
  <si>
    <t>Youth Women</t>
  </si>
  <si>
    <t>30 lap Scratch</t>
  </si>
  <si>
    <t>4 x 10 Pts race</t>
  </si>
  <si>
    <t>Updated!!!!</t>
  </si>
  <si>
    <t>Sprints</t>
  </si>
  <si>
    <t>Friday Night</t>
  </si>
  <si>
    <t>3x10 points</t>
  </si>
  <si>
    <t>3x10 Points</t>
  </si>
  <si>
    <t>30 Lap Scratch</t>
  </si>
  <si>
    <t>Saturday</t>
  </si>
  <si>
    <t>John Sonneschein</t>
  </si>
  <si>
    <t>40 Lap Scratch</t>
  </si>
  <si>
    <t>Sunday</t>
  </si>
  <si>
    <t>4x10 Pts</t>
  </si>
  <si>
    <t>8x10 Pts</t>
  </si>
  <si>
    <t>50 Lap Scratch</t>
  </si>
  <si>
    <t>5x10 Pts</t>
  </si>
  <si>
    <t>Stewart Bowmer</t>
  </si>
  <si>
    <t>OMNI POS</t>
  </si>
  <si>
    <t>25 Lap Scratch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</si>
</sst>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D1">
      <selection activeCell="J15" sqref="J15"/>
    </sheetView>
  </sheetViews>
  <sheetFormatPr defaultColWidth="9.140625" defaultRowHeight="12.75"/>
  <cols>
    <col min="1" max="1" width="23.00390625" style="0" hidden="1" customWidth="1"/>
    <col min="2" max="3" width="0" style="0" hidden="1" customWidth="1"/>
    <col min="4" max="4" width="18.28125" style="0" customWidth="1"/>
  </cols>
  <sheetData>
    <row r="1" spans="1:5" ht="12.75">
      <c r="A1" t="s">
        <v>63</v>
      </c>
      <c r="B1" t="s">
        <v>64</v>
      </c>
      <c r="C1" t="s">
        <v>65</v>
      </c>
      <c r="D1" s="21" t="s">
        <v>258</v>
      </c>
      <c r="E1" s="21" t="s">
        <v>132</v>
      </c>
    </row>
    <row r="2" spans="1:5" ht="12.75">
      <c r="A2" s="1" t="s">
        <v>20</v>
      </c>
      <c r="B2" s="2" t="s">
        <v>8</v>
      </c>
      <c r="C2">
        <v>20</v>
      </c>
      <c r="D2" t="s">
        <v>231</v>
      </c>
      <c r="E2" s="2"/>
    </row>
    <row r="3" spans="1:5" ht="12.75">
      <c r="A3" s="1" t="s">
        <v>21</v>
      </c>
      <c r="B3" s="2" t="s">
        <v>9</v>
      </c>
      <c r="C3">
        <v>20</v>
      </c>
      <c r="D3" t="s">
        <v>227</v>
      </c>
      <c r="E3" s="2">
        <v>60</v>
      </c>
    </row>
    <row r="4" spans="1:5" ht="12.75">
      <c r="A4" s="1" t="s">
        <v>22</v>
      </c>
      <c r="B4" s="2" t="s">
        <v>10</v>
      </c>
      <c r="C4">
        <v>20</v>
      </c>
      <c r="D4" t="s">
        <v>215</v>
      </c>
      <c r="E4" s="2">
        <v>59</v>
      </c>
    </row>
    <row r="5" spans="1:5" ht="12.75">
      <c r="A5" s="1" t="s">
        <v>23</v>
      </c>
      <c r="B5" s="2" t="s">
        <v>11</v>
      </c>
      <c r="C5">
        <v>20</v>
      </c>
      <c r="D5" t="s">
        <v>225</v>
      </c>
      <c r="E5" s="2">
        <v>68</v>
      </c>
    </row>
    <row r="6" spans="1:5" ht="12.75">
      <c r="A6" s="1" t="s">
        <v>24</v>
      </c>
      <c r="B6" s="2" t="s">
        <v>12</v>
      </c>
      <c r="C6">
        <v>20</v>
      </c>
      <c r="D6" t="s">
        <v>222</v>
      </c>
      <c r="E6" s="2">
        <v>74</v>
      </c>
    </row>
    <row r="7" spans="1:5" ht="12.75">
      <c r="A7" s="1" t="s">
        <v>25</v>
      </c>
      <c r="B7" s="2" t="s">
        <v>13</v>
      </c>
      <c r="C7">
        <v>20</v>
      </c>
      <c r="D7" t="s">
        <v>217</v>
      </c>
      <c r="E7" s="2">
        <v>75</v>
      </c>
    </row>
    <row r="8" spans="1:5" ht="12.75">
      <c r="A8" s="1" t="s">
        <v>26</v>
      </c>
      <c r="B8" s="2" t="s">
        <v>14</v>
      </c>
      <c r="C8">
        <v>20</v>
      </c>
      <c r="D8" t="s">
        <v>229</v>
      </c>
      <c r="E8" s="2">
        <v>69</v>
      </c>
    </row>
    <row r="9" spans="1:5" ht="12.75">
      <c r="A9" s="1" t="s">
        <v>27</v>
      </c>
      <c r="B9" s="2" t="s">
        <v>15</v>
      </c>
      <c r="C9">
        <v>20</v>
      </c>
      <c r="D9" t="s">
        <v>224</v>
      </c>
      <c r="E9" s="2">
        <v>67</v>
      </c>
    </row>
    <row r="10" spans="1:5" ht="12.75">
      <c r="A10" s="1" t="s">
        <v>28</v>
      </c>
      <c r="B10" s="2" t="s">
        <v>16</v>
      </c>
      <c r="C10">
        <v>20</v>
      </c>
      <c r="D10" t="s">
        <v>230</v>
      </c>
      <c r="E10" s="2">
        <v>51</v>
      </c>
    </row>
    <row r="11" spans="1:5" ht="12.75">
      <c r="A11" s="1" t="s">
        <v>29</v>
      </c>
      <c r="B11" s="2" t="s">
        <v>17</v>
      </c>
      <c r="C11">
        <v>20</v>
      </c>
      <c r="D11" t="s">
        <v>216</v>
      </c>
      <c r="E11" s="2">
        <v>62</v>
      </c>
    </row>
    <row r="12" spans="1:5" ht="12.75">
      <c r="A12" s="1" t="s">
        <v>30</v>
      </c>
      <c r="B12" s="2" t="s">
        <v>18</v>
      </c>
      <c r="C12">
        <v>20</v>
      </c>
      <c r="D12" t="s">
        <v>218</v>
      </c>
      <c r="E12" s="2">
        <v>63</v>
      </c>
    </row>
    <row r="13" spans="1:5" ht="12.75">
      <c r="A13" s="1" t="s">
        <v>31</v>
      </c>
      <c r="B13" s="2" t="s">
        <v>13</v>
      </c>
      <c r="C13">
        <v>20</v>
      </c>
      <c r="D13" t="s">
        <v>221</v>
      </c>
      <c r="E13" s="2"/>
    </row>
    <row r="14" spans="1:5" ht="12.75">
      <c r="A14" s="1" t="s">
        <v>32</v>
      </c>
      <c r="B14" s="2" t="s">
        <v>19</v>
      </c>
      <c r="C14">
        <v>20</v>
      </c>
      <c r="D14" t="s">
        <v>228</v>
      </c>
      <c r="E14" s="2">
        <v>76</v>
      </c>
    </row>
    <row r="15" spans="1:5" ht="12.75">
      <c r="A15" s="1" t="s">
        <v>81</v>
      </c>
      <c r="B15" s="7" t="s">
        <v>82</v>
      </c>
      <c r="C15">
        <v>30</v>
      </c>
      <c r="D15" t="s">
        <v>219</v>
      </c>
      <c r="E15" s="2">
        <v>73</v>
      </c>
    </row>
    <row r="16" spans="1:5" ht="12.75">
      <c r="A16" s="1" t="s">
        <v>106</v>
      </c>
      <c r="B16" s="7" t="s">
        <v>107</v>
      </c>
      <c r="C16">
        <v>20</v>
      </c>
      <c r="D16" t="s">
        <v>220</v>
      </c>
      <c r="E16" s="2">
        <v>66</v>
      </c>
    </row>
    <row r="17" spans="1:5" ht="12.75">
      <c r="A17" s="1" t="s">
        <v>108</v>
      </c>
      <c r="B17" s="7" t="s">
        <v>109</v>
      </c>
      <c r="C17">
        <v>20</v>
      </c>
      <c r="D17" t="s">
        <v>226</v>
      </c>
      <c r="E17" s="2">
        <v>78</v>
      </c>
    </row>
    <row r="18" spans="1:5" ht="12.75">
      <c r="A18" s="1" t="s">
        <v>50</v>
      </c>
      <c r="B18" s="7" t="s">
        <v>110</v>
      </c>
      <c r="C18">
        <v>20</v>
      </c>
      <c r="D18" t="s">
        <v>232</v>
      </c>
      <c r="E18" s="2">
        <v>55</v>
      </c>
    </row>
    <row r="19" spans="1:5" ht="12.75">
      <c r="A19" s="10" t="s">
        <v>174</v>
      </c>
      <c r="B19" s="10" t="s">
        <v>175</v>
      </c>
      <c r="D19" t="s">
        <v>223</v>
      </c>
      <c r="E19" s="2">
        <v>72</v>
      </c>
    </row>
    <row r="20" spans="1:2" ht="12.75">
      <c r="A20" s="10"/>
      <c r="B20" s="10"/>
    </row>
    <row r="21" spans="1:2" ht="12.75">
      <c r="A21" s="10"/>
      <c r="B21" s="10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3" ht="12.75">
      <c r="A25" s="2"/>
      <c r="B25" s="2"/>
      <c r="C25">
        <f>SUM(C2:C24)</f>
        <v>350</v>
      </c>
    </row>
    <row r="26" spans="1:2" ht="12.75">
      <c r="A26" s="2"/>
      <c r="B26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">
      <selection activeCell="Y5" sqref="Y5"/>
    </sheetView>
  </sheetViews>
  <sheetFormatPr defaultColWidth="9.140625" defaultRowHeight="12.75"/>
  <cols>
    <col min="1" max="1" width="17.8515625" style="0" customWidth="1"/>
    <col min="2" max="2" width="6.00390625" style="0" customWidth="1"/>
    <col min="3" max="3" width="6.140625" style="0" bestFit="1" customWidth="1"/>
    <col min="4" max="4" width="10.421875" style="0" customWidth="1"/>
    <col min="5" max="5" width="8.8515625" style="0" customWidth="1"/>
    <col min="6" max="6" width="6.57421875" style="0" bestFit="1" customWidth="1"/>
    <col min="7" max="7" width="6.140625" style="0" bestFit="1" customWidth="1"/>
    <col min="8" max="8" width="6.57421875" style="0" bestFit="1" customWidth="1"/>
    <col min="9" max="9" width="6.140625" style="0" bestFit="1" customWidth="1"/>
    <col min="10" max="10" width="6.57421875" style="0" bestFit="1" customWidth="1"/>
    <col min="11" max="11" width="6.140625" style="0" bestFit="1" customWidth="1"/>
    <col min="12" max="12" width="6.57421875" style="0" bestFit="1" customWidth="1"/>
    <col min="13" max="13" width="5.7109375" style="0" customWidth="1"/>
    <col min="14" max="14" width="6.57421875" style="0" bestFit="1" customWidth="1"/>
    <col min="15" max="15" width="7.140625" style="0" customWidth="1"/>
    <col min="17" max="17" width="6.140625" style="0" customWidth="1"/>
    <col min="18" max="18" width="7.57421875" style="0" customWidth="1"/>
    <col min="19" max="19" width="6.7109375" style="0" customWidth="1"/>
    <col min="20" max="20" width="7.57421875" style="0" customWidth="1"/>
    <col min="21" max="21" width="7.140625" style="0" customWidth="1"/>
    <col min="22" max="22" width="8.140625" style="0" customWidth="1"/>
    <col min="23" max="23" width="8.00390625" style="0" customWidth="1"/>
    <col min="24" max="24" width="10.57421875" style="0" customWidth="1"/>
  </cols>
  <sheetData>
    <row r="1" ht="18">
      <c r="A1" s="25" t="s">
        <v>214</v>
      </c>
    </row>
    <row r="2" spans="1:22" ht="18">
      <c r="A2" s="25"/>
      <c r="C2" s="30" t="s">
        <v>369</v>
      </c>
      <c r="D2" s="30"/>
      <c r="E2" s="30"/>
      <c r="F2" s="30"/>
      <c r="G2" s="30"/>
      <c r="H2" s="30"/>
      <c r="I2" s="28" t="s">
        <v>373</v>
      </c>
      <c r="J2" s="28"/>
      <c r="K2" s="28"/>
      <c r="L2" s="28"/>
      <c r="M2" s="28"/>
      <c r="N2" s="28"/>
      <c r="O2" s="28"/>
      <c r="P2" s="28"/>
      <c r="Q2" s="30" t="s">
        <v>376</v>
      </c>
      <c r="R2" s="30"/>
      <c r="S2" s="30"/>
      <c r="T2" s="30"/>
      <c r="U2" s="30"/>
      <c r="V2" s="30"/>
    </row>
    <row r="3" spans="3:22" ht="12.75">
      <c r="C3" s="27" t="s">
        <v>233</v>
      </c>
      <c r="D3" s="27"/>
      <c r="E3" s="28" t="s">
        <v>234</v>
      </c>
      <c r="F3" s="28"/>
      <c r="G3" s="27" t="s">
        <v>235</v>
      </c>
      <c r="H3" s="27"/>
      <c r="I3" s="28" t="s">
        <v>368</v>
      </c>
      <c r="J3" s="28"/>
      <c r="K3" s="27" t="s">
        <v>371</v>
      </c>
      <c r="L3" s="27"/>
      <c r="M3" s="28" t="s">
        <v>318</v>
      </c>
      <c r="N3" s="28"/>
      <c r="O3" s="27" t="s">
        <v>372</v>
      </c>
      <c r="P3" s="27"/>
      <c r="Q3" s="27" t="s">
        <v>235</v>
      </c>
      <c r="R3" s="27"/>
      <c r="S3" s="27" t="s">
        <v>318</v>
      </c>
      <c r="T3" s="27"/>
      <c r="U3" s="27" t="s">
        <v>233</v>
      </c>
      <c r="V3" s="27"/>
    </row>
    <row r="4" spans="1:24" s="21" customFormat="1" ht="12.75">
      <c r="A4" s="21" t="s">
        <v>183</v>
      </c>
      <c r="B4" s="21" t="s">
        <v>132</v>
      </c>
      <c r="C4" s="21" t="s">
        <v>179</v>
      </c>
      <c r="D4" s="21" t="s">
        <v>184</v>
      </c>
      <c r="E4" s="24" t="s">
        <v>179</v>
      </c>
      <c r="F4" s="24" t="s">
        <v>184</v>
      </c>
      <c r="G4" s="21" t="s">
        <v>179</v>
      </c>
      <c r="H4" s="21" t="s">
        <v>184</v>
      </c>
      <c r="I4" s="24" t="s">
        <v>179</v>
      </c>
      <c r="J4" s="24" t="s">
        <v>184</v>
      </c>
      <c r="K4" s="21" t="s">
        <v>179</v>
      </c>
      <c r="L4" s="21" t="s">
        <v>184</v>
      </c>
      <c r="M4" s="24" t="s">
        <v>179</v>
      </c>
      <c r="N4" s="24" t="s">
        <v>184</v>
      </c>
      <c r="O4" s="24" t="s">
        <v>179</v>
      </c>
      <c r="P4" s="21" t="s">
        <v>184</v>
      </c>
      <c r="Q4" s="24" t="s">
        <v>179</v>
      </c>
      <c r="R4" s="24" t="s">
        <v>184</v>
      </c>
      <c r="S4" s="24" t="s">
        <v>179</v>
      </c>
      <c r="T4" s="24" t="s">
        <v>184</v>
      </c>
      <c r="U4" s="24" t="s">
        <v>179</v>
      </c>
      <c r="V4" s="24" t="s">
        <v>184</v>
      </c>
      <c r="W4" s="21" t="s">
        <v>212</v>
      </c>
      <c r="X4" s="21" t="s">
        <v>382</v>
      </c>
    </row>
    <row r="5" spans="1:24" ht="12.75">
      <c r="A5" s="2" t="s">
        <v>218</v>
      </c>
      <c r="B5" s="2">
        <v>63</v>
      </c>
      <c r="C5" s="2">
        <v>3</v>
      </c>
      <c r="D5" s="37">
        <f>IF(ISBLANK(C5),"0",VLOOKUP(C5,EnduroPoints,2))</f>
        <v>10</v>
      </c>
      <c r="E5" s="38">
        <v>2</v>
      </c>
      <c r="F5" s="39">
        <f>IF(ISBLANK(E5),"0",VLOOKUP(E5,EnduroPoints,2))</f>
        <v>12</v>
      </c>
      <c r="G5" s="2">
        <v>3</v>
      </c>
      <c r="H5" s="37">
        <f>IF(ISBLANK(G5),"0",VLOOKUP(G5,EnduroPoints,2))</f>
        <v>10</v>
      </c>
      <c r="I5" s="38">
        <v>2</v>
      </c>
      <c r="J5" s="39">
        <f>IF(ISBLANK(I5),"0",VLOOKUP(I5,EnduroPoints,2))</f>
        <v>12</v>
      </c>
      <c r="K5" s="2">
        <v>5</v>
      </c>
      <c r="L5" s="37">
        <f>IF(ISBLANK(K5),"0",VLOOKUP(K5,EnduroPoints,2))</f>
        <v>6</v>
      </c>
      <c r="M5" s="38"/>
      <c r="N5" s="39" t="str">
        <f>IF(ISBLANK(M5),"0",VLOOKUP(M5,EnduroPoints,2))</f>
        <v>0</v>
      </c>
      <c r="O5" s="2">
        <v>1</v>
      </c>
      <c r="P5" s="37">
        <f>IF(ISBLANK(O5),"0",VLOOKUP(O5,EnduroPoints,2))</f>
        <v>15</v>
      </c>
      <c r="Q5" s="38">
        <v>1</v>
      </c>
      <c r="R5" s="39">
        <f>IF(ISBLANK(Q5),"0",VLOOKUP(Q5,EnduroPoints,2))</f>
        <v>15</v>
      </c>
      <c r="S5" s="40">
        <v>1</v>
      </c>
      <c r="T5" s="39">
        <f>IF(ISBLANK(S5),"0",VLOOKUP(S5,EnduroPoints,2))</f>
        <v>15</v>
      </c>
      <c r="U5" s="39">
        <v>1</v>
      </c>
      <c r="V5" s="39">
        <f>IF(ISBLANK(U5),"0",VLOOKUP(U5,EnduroPoints,2))</f>
        <v>15</v>
      </c>
      <c r="W5" s="2">
        <f>D5+F5+H5+J5+L5+N5+P5+R5+T5+V5</f>
        <v>110</v>
      </c>
      <c r="X5" s="2">
        <v>1</v>
      </c>
    </row>
    <row r="6" spans="1:24" ht="12.75">
      <c r="A6" s="2" t="s">
        <v>229</v>
      </c>
      <c r="B6" s="2">
        <v>69</v>
      </c>
      <c r="C6" s="2">
        <v>2</v>
      </c>
      <c r="D6" s="37">
        <f>IF(ISBLANK(C6),"0",VLOOKUP(C6,EnduroPoints,2))</f>
        <v>12</v>
      </c>
      <c r="E6" s="38">
        <v>1</v>
      </c>
      <c r="F6" s="39">
        <f>IF(ISBLANK(E6),"0",VLOOKUP(E6,EnduroPoints,2))</f>
        <v>15</v>
      </c>
      <c r="G6" s="2">
        <v>2</v>
      </c>
      <c r="H6" s="37">
        <f>IF(ISBLANK(G6),"0",VLOOKUP(G6,EnduroPoints,2))</f>
        <v>12</v>
      </c>
      <c r="I6" s="38">
        <v>8</v>
      </c>
      <c r="J6" s="39">
        <f>IF(ISBLANK(I6),"0",VLOOKUP(I6,EnduroPoints,2))</f>
        <v>3</v>
      </c>
      <c r="K6" s="2">
        <v>1</v>
      </c>
      <c r="L6" s="37">
        <f>IF(ISBLANK(K6),"0",VLOOKUP(K6,EnduroPoints,2))</f>
        <v>15</v>
      </c>
      <c r="M6" s="38"/>
      <c r="N6" s="39" t="str">
        <f>IF(ISBLANK(M6),"0",VLOOKUP(M6,EnduroPoints,2))</f>
        <v>0</v>
      </c>
      <c r="O6" s="2">
        <v>2</v>
      </c>
      <c r="P6" s="37">
        <f>IF(ISBLANK(O6),"0",VLOOKUP(O6,EnduroPoints,2))</f>
        <v>12</v>
      </c>
      <c r="Q6" s="38">
        <v>2</v>
      </c>
      <c r="R6" s="39">
        <f>IF(ISBLANK(Q6),"0",VLOOKUP(Q6,EnduroPoints,2))</f>
        <v>12</v>
      </c>
      <c r="S6" s="40"/>
      <c r="T6" s="39" t="str">
        <f>IF(ISBLANK(S6),"0",VLOOKUP(S6,EnduroPoints,2))</f>
        <v>0</v>
      </c>
      <c r="U6" s="39">
        <v>3</v>
      </c>
      <c r="V6" s="39">
        <f>IF(ISBLANK(U6),"0",VLOOKUP(U6,EnduroPoints,2))</f>
        <v>10</v>
      </c>
      <c r="W6" s="2">
        <f>D6+F6+H6+J6+L6+N6+P6+R6+T6+V6</f>
        <v>91</v>
      </c>
      <c r="X6" s="2">
        <v>2</v>
      </c>
    </row>
    <row r="7" spans="1:24" ht="12.75">
      <c r="A7" s="2" t="s">
        <v>232</v>
      </c>
      <c r="B7" s="2">
        <v>55</v>
      </c>
      <c r="C7" s="2">
        <v>1</v>
      </c>
      <c r="D7" s="37">
        <f>IF(ISBLANK(C7),"0",VLOOKUP(C7,EnduroPoints,2))</f>
        <v>15</v>
      </c>
      <c r="E7" s="38">
        <v>4</v>
      </c>
      <c r="F7" s="39">
        <f>IF(ISBLANK(E7),"0",VLOOKUP(E7,EnduroPoints,2))</f>
        <v>8</v>
      </c>
      <c r="G7" s="2">
        <v>5</v>
      </c>
      <c r="H7" s="37">
        <f>IF(ISBLANK(G7),"0",VLOOKUP(G7,EnduroPoints,2))</f>
        <v>6</v>
      </c>
      <c r="I7" s="38">
        <v>1</v>
      </c>
      <c r="J7" s="39">
        <f>IF(ISBLANK(I7),"0",VLOOKUP(I7,EnduroPoints,2))</f>
        <v>15</v>
      </c>
      <c r="K7" s="2">
        <v>2</v>
      </c>
      <c r="L7" s="37">
        <f>IF(ISBLANK(K7),"0",VLOOKUP(K7,EnduroPoints,2))</f>
        <v>12</v>
      </c>
      <c r="M7" s="38">
        <v>1</v>
      </c>
      <c r="N7" s="39">
        <f>IF(ISBLANK(M7),"0",VLOOKUP(M7,EnduroPoints,2))</f>
        <v>15</v>
      </c>
      <c r="O7" s="2">
        <v>5</v>
      </c>
      <c r="P7" s="37">
        <f>IF(ISBLANK(O7),"0",VLOOKUP(O7,EnduroPoints,2))</f>
        <v>6</v>
      </c>
      <c r="Q7" s="38"/>
      <c r="R7" s="39" t="str">
        <f>IF(ISBLANK(Q7),"0",VLOOKUP(Q7,EnduroPoints,2))</f>
        <v>0</v>
      </c>
      <c r="S7" s="40"/>
      <c r="T7" s="39" t="str">
        <f>IF(ISBLANK(S7),"0",VLOOKUP(S7,EnduroPoints,2))</f>
        <v>0</v>
      </c>
      <c r="U7" s="39"/>
      <c r="V7" s="39" t="str">
        <f>IF(ISBLANK(U7),"0",VLOOKUP(U7,EnduroPoints,2))</f>
        <v>0</v>
      </c>
      <c r="W7" s="2">
        <f>D7+F7+H7+J7+L7+N7+P7+R7+T7+V7</f>
        <v>77</v>
      </c>
      <c r="X7" s="2">
        <v>3</v>
      </c>
    </row>
    <row r="8" spans="1:24" ht="12.75">
      <c r="A8" s="2" t="s">
        <v>228</v>
      </c>
      <c r="B8" s="2">
        <v>76</v>
      </c>
      <c r="C8" s="2">
        <v>4</v>
      </c>
      <c r="D8" s="37">
        <f>IF(ISBLANK(C8),"0",VLOOKUP(C8,EnduroPoints,2))</f>
        <v>8</v>
      </c>
      <c r="E8" s="38"/>
      <c r="F8" s="39" t="str">
        <f>IF(ISBLANK(E8),"0",VLOOKUP(E8,EnduroPoints,2))</f>
        <v>0</v>
      </c>
      <c r="G8" s="2"/>
      <c r="H8" s="37" t="str">
        <f>IF(ISBLANK(G8),"0",VLOOKUP(G8,EnduroPoints,2))</f>
        <v>0</v>
      </c>
      <c r="I8" s="38"/>
      <c r="J8" s="39" t="str">
        <f>IF(ISBLANK(I8),"0",VLOOKUP(I8,EnduroPoints,2))</f>
        <v>0</v>
      </c>
      <c r="K8" s="2">
        <v>4</v>
      </c>
      <c r="L8" s="37">
        <f>IF(ISBLANK(K8),"0",VLOOKUP(K8,EnduroPoints,2))</f>
        <v>8</v>
      </c>
      <c r="M8" s="38">
        <v>3</v>
      </c>
      <c r="N8" s="39">
        <f>IF(ISBLANK(M8),"0",VLOOKUP(M8,EnduroPoints,2))</f>
        <v>10</v>
      </c>
      <c r="O8" s="2">
        <v>4</v>
      </c>
      <c r="P8" s="37">
        <f>IF(ISBLANK(O8),"0",VLOOKUP(O8,EnduroPoints,2))</f>
        <v>8</v>
      </c>
      <c r="Q8" s="38"/>
      <c r="R8" s="39" t="str">
        <f>IF(ISBLANK(Q8),"0",VLOOKUP(Q8,EnduroPoints,2))</f>
        <v>0</v>
      </c>
      <c r="S8" s="40">
        <v>3</v>
      </c>
      <c r="T8" s="39">
        <f>IF(ISBLANK(S8),"0",VLOOKUP(S8,EnduroPoints,2))</f>
        <v>10</v>
      </c>
      <c r="U8" s="39">
        <v>2</v>
      </c>
      <c r="V8" s="39">
        <f>IF(ISBLANK(U8),"0",VLOOKUP(U8,EnduroPoints,2))</f>
        <v>12</v>
      </c>
      <c r="W8" s="2">
        <f>D8+F8+H8+J8+L8+N8+P8+R8+T8+V8</f>
        <v>56</v>
      </c>
      <c r="X8" s="2">
        <v>4</v>
      </c>
    </row>
    <row r="9" spans="1:24" ht="12.75">
      <c r="A9" s="2" t="s">
        <v>219</v>
      </c>
      <c r="B9" s="2">
        <v>73</v>
      </c>
      <c r="C9" s="2">
        <v>5</v>
      </c>
      <c r="D9" s="37">
        <f>IF(ISBLANK(C9),"0",VLOOKUP(C9,EnduroPoints,2))</f>
        <v>6</v>
      </c>
      <c r="E9" s="38"/>
      <c r="F9" s="39" t="str">
        <f>IF(ISBLANK(E9),"0",VLOOKUP(E9,EnduroPoints,2))</f>
        <v>0</v>
      </c>
      <c r="G9" s="2"/>
      <c r="H9" s="37" t="str">
        <f>IF(ISBLANK(G9),"0",VLOOKUP(G9,EnduroPoints,2))</f>
        <v>0</v>
      </c>
      <c r="I9" s="38">
        <v>6</v>
      </c>
      <c r="J9" s="39">
        <f>IF(ISBLANK(I9),"0",VLOOKUP(I9,EnduroPoints,2))</f>
        <v>5</v>
      </c>
      <c r="K9" s="2"/>
      <c r="L9" s="37" t="str">
        <f>IF(ISBLANK(K9),"0",VLOOKUP(K9,EnduroPoints,2))</f>
        <v>0</v>
      </c>
      <c r="M9" s="38"/>
      <c r="N9" s="39" t="str">
        <f>IF(ISBLANK(M9),"0",VLOOKUP(M9,EnduroPoints,2))</f>
        <v>0</v>
      </c>
      <c r="O9" s="2"/>
      <c r="P9" s="37" t="str">
        <f>IF(ISBLANK(O9),"0",VLOOKUP(O9,EnduroPoints,2))</f>
        <v>0</v>
      </c>
      <c r="Q9" s="38">
        <v>3</v>
      </c>
      <c r="R9" s="39">
        <f>IF(ISBLANK(Q9),"0",VLOOKUP(Q9,EnduroPoints,2))</f>
        <v>10</v>
      </c>
      <c r="S9" s="40">
        <v>2</v>
      </c>
      <c r="T9" s="39">
        <f>IF(ISBLANK(S9),"0",VLOOKUP(S9,EnduroPoints,2))</f>
        <v>12</v>
      </c>
      <c r="U9" s="39">
        <v>4</v>
      </c>
      <c r="V9" s="39">
        <f>IF(ISBLANK(U9),"0",VLOOKUP(U9,EnduroPoints,2))</f>
        <v>8</v>
      </c>
      <c r="W9" s="2">
        <f>D9+F9+H9+J9+L9+N9+P9+R9+T9+V9</f>
        <v>41</v>
      </c>
      <c r="X9" s="2">
        <v>5</v>
      </c>
    </row>
    <row r="10" spans="1:24" ht="12.75">
      <c r="A10" s="2" t="s">
        <v>217</v>
      </c>
      <c r="B10" s="2">
        <v>75</v>
      </c>
      <c r="C10" s="2"/>
      <c r="D10" s="37" t="str">
        <f>IF(ISBLANK(C10),"0",VLOOKUP(C10,EnduroPoints,2))</f>
        <v>0</v>
      </c>
      <c r="E10" s="38">
        <v>3</v>
      </c>
      <c r="F10" s="39">
        <f>IF(ISBLANK(E10),"0",VLOOKUP(E10,EnduroPoints,2))</f>
        <v>10</v>
      </c>
      <c r="G10" s="2">
        <v>1</v>
      </c>
      <c r="H10" s="37">
        <f>IF(ISBLANK(G10),"0",VLOOKUP(G10,EnduroPoints,2))</f>
        <v>15</v>
      </c>
      <c r="I10" s="38">
        <v>7</v>
      </c>
      <c r="J10" s="39">
        <f>IF(ISBLANK(I10),"0",VLOOKUP(I10,EnduroPoints,2))</f>
        <v>4</v>
      </c>
      <c r="K10" s="2">
        <v>3</v>
      </c>
      <c r="L10" s="37">
        <f>IF(ISBLANK(K10),"0",VLOOKUP(K10,EnduroPoints,2))</f>
        <v>10</v>
      </c>
      <c r="M10" s="38"/>
      <c r="N10" s="39" t="str">
        <f>IF(ISBLANK(M10),"0",VLOOKUP(M10,EnduroPoints,2))</f>
        <v>0</v>
      </c>
      <c r="O10" s="2"/>
      <c r="P10" s="37" t="str">
        <f>IF(ISBLANK(O10),"0",VLOOKUP(O10,EnduroPoints,2))</f>
        <v>0</v>
      </c>
      <c r="Q10" s="38"/>
      <c r="R10" s="39" t="str">
        <f>IF(ISBLANK(Q10),"0",VLOOKUP(Q10,EnduroPoints,2))</f>
        <v>0</v>
      </c>
      <c r="S10" s="40"/>
      <c r="T10" s="39" t="str">
        <f>IF(ISBLANK(S10),"0",VLOOKUP(S10,EnduroPoints,2))</f>
        <v>0</v>
      </c>
      <c r="U10" s="39"/>
      <c r="V10" s="39" t="str">
        <f>IF(ISBLANK(U10),"0",VLOOKUP(U10,EnduroPoints,2))</f>
        <v>0</v>
      </c>
      <c r="W10" s="2">
        <f>D10+F10+H10+J10+L10+N10+P10+R10+T10+V10</f>
        <v>39</v>
      </c>
      <c r="X10" s="2">
        <v>6</v>
      </c>
    </row>
    <row r="11" spans="1:24" ht="12.75">
      <c r="A11" s="2" t="s">
        <v>215</v>
      </c>
      <c r="B11" s="2">
        <v>59</v>
      </c>
      <c r="C11" s="2"/>
      <c r="D11" s="37" t="str">
        <f>IF(ISBLANK(C11),"0",VLOOKUP(C11,EnduroPoints,2))</f>
        <v>0</v>
      </c>
      <c r="E11" s="38"/>
      <c r="F11" s="39" t="str">
        <f>IF(ISBLANK(E11),"0",VLOOKUP(E11,EnduroPoints,2))</f>
        <v>0</v>
      </c>
      <c r="G11" s="2"/>
      <c r="H11" s="37" t="str">
        <f>IF(ISBLANK(G11),"0",VLOOKUP(G11,EnduroPoints,2))</f>
        <v>0</v>
      </c>
      <c r="I11" s="38">
        <v>11</v>
      </c>
      <c r="J11" s="39">
        <f>IF(ISBLANK(I11),"0",VLOOKUP(I11,EnduroPoints,2))</f>
        <v>0</v>
      </c>
      <c r="K11" s="2"/>
      <c r="L11" s="37" t="str">
        <f>IF(ISBLANK(K11),"0",VLOOKUP(K11,EnduroPoints,2))</f>
        <v>0</v>
      </c>
      <c r="M11" s="38">
        <v>2</v>
      </c>
      <c r="N11" s="39">
        <f>IF(ISBLANK(M11),"0",VLOOKUP(M11,EnduroPoints,2))</f>
        <v>12</v>
      </c>
      <c r="O11" s="2">
        <v>3</v>
      </c>
      <c r="P11" s="37">
        <f>IF(ISBLANK(O11),"0",VLOOKUP(O11,EnduroPoints,2))</f>
        <v>10</v>
      </c>
      <c r="Q11" s="38">
        <v>5</v>
      </c>
      <c r="R11" s="39">
        <f>IF(ISBLANK(Q11),"0",VLOOKUP(Q11,EnduroPoints,2))</f>
        <v>6</v>
      </c>
      <c r="S11" s="40"/>
      <c r="T11" s="39" t="str">
        <f>IF(ISBLANK(S11),"0",VLOOKUP(S11,EnduroPoints,2))</f>
        <v>0</v>
      </c>
      <c r="U11" s="39"/>
      <c r="V11" s="39" t="str">
        <f>IF(ISBLANK(U11),"0",VLOOKUP(U11,EnduroPoints,2))</f>
        <v>0</v>
      </c>
      <c r="W11" s="2">
        <f>D11+F11+H11+J11+L11+N11+P11+R11+T11+V11</f>
        <v>28</v>
      </c>
      <c r="X11" s="2">
        <v>7</v>
      </c>
    </row>
    <row r="12" spans="1:24" ht="12.75">
      <c r="A12" s="2" t="s">
        <v>225</v>
      </c>
      <c r="B12" s="2">
        <v>68</v>
      </c>
      <c r="C12" s="2"/>
      <c r="D12" s="37" t="str">
        <f>IF(ISBLANK(C12),"0",VLOOKUP(C12,EnduroPoints,2))</f>
        <v>0</v>
      </c>
      <c r="E12" s="38"/>
      <c r="F12" s="39" t="str">
        <f>IF(ISBLANK(E12),"0",VLOOKUP(E12,EnduroPoints,2))</f>
        <v>0</v>
      </c>
      <c r="G12" s="2"/>
      <c r="H12" s="37" t="str">
        <f>IF(ISBLANK(G12),"0",VLOOKUP(G12,EnduroPoints,2))</f>
        <v>0</v>
      </c>
      <c r="I12" s="38">
        <v>3</v>
      </c>
      <c r="J12" s="39">
        <f>IF(ISBLANK(I12),"0",VLOOKUP(I12,EnduroPoints,2))</f>
        <v>10</v>
      </c>
      <c r="K12" s="2"/>
      <c r="L12" s="37" t="str">
        <f>IF(ISBLANK(K12),"0",VLOOKUP(K12,EnduroPoints,2))</f>
        <v>0</v>
      </c>
      <c r="M12" s="38"/>
      <c r="N12" s="39" t="str">
        <f>IF(ISBLANK(M12),"0",VLOOKUP(M12,EnduroPoints,2))</f>
        <v>0</v>
      </c>
      <c r="O12" s="2">
        <v>6</v>
      </c>
      <c r="P12" s="37">
        <f>IF(ISBLANK(O12),"0",VLOOKUP(O12,EnduroPoints,2))</f>
        <v>5</v>
      </c>
      <c r="Q12" s="38">
        <v>4</v>
      </c>
      <c r="R12" s="39">
        <f>IF(ISBLANK(Q12),"0",VLOOKUP(Q12,EnduroPoints,2))</f>
        <v>8</v>
      </c>
      <c r="S12" s="40"/>
      <c r="T12" s="39" t="str">
        <f>IF(ISBLANK(S12),"0",VLOOKUP(S12,EnduroPoints,2))</f>
        <v>0</v>
      </c>
      <c r="U12" s="39"/>
      <c r="V12" s="39" t="str">
        <f>IF(ISBLANK(U12),"0",VLOOKUP(U12,EnduroPoints,2))</f>
        <v>0</v>
      </c>
      <c r="W12" s="2">
        <f>D12+F12+H12+J12+L12+N12+P12+R12+T12+V12</f>
        <v>23</v>
      </c>
      <c r="X12" s="2">
        <v>8</v>
      </c>
    </row>
    <row r="13" spans="1:24" ht="12.75">
      <c r="A13" s="2" t="s">
        <v>220</v>
      </c>
      <c r="B13" s="2">
        <v>66</v>
      </c>
      <c r="C13" s="2"/>
      <c r="D13" s="37" t="str">
        <f>IF(ISBLANK(C13),"0",VLOOKUP(C13,EnduroPoints,2))</f>
        <v>0</v>
      </c>
      <c r="E13" s="38"/>
      <c r="F13" s="39" t="str">
        <f>IF(ISBLANK(E13),"0",VLOOKUP(E13,EnduroPoints,2))</f>
        <v>0</v>
      </c>
      <c r="G13" s="2">
        <v>4</v>
      </c>
      <c r="H13" s="37">
        <f>IF(ISBLANK(G13),"0",VLOOKUP(G13,EnduroPoints,2))</f>
        <v>8</v>
      </c>
      <c r="I13" s="38">
        <v>10</v>
      </c>
      <c r="J13" s="39">
        <f>IF(ISBLANK(I13),"0",VLOOKUP(I13,EnduroPoints,2))</f>
        <v>1</v>
      </c>
      <c r="K13" s="2">
        <v>7</v>
      </c>
      <c r="L13" s="37">
        <f>IF(ISBLANK(K13),"0",VLOOKUP(K13,EnduroPoints,2))</f>
        <v>4</v>
      </c>
      <c r="M13" s="38"/>
      <c r="N13" s="39" t="str">
        <f>IF(ISBLANK(M13),"0",VLOOKUP(M13,EnduroPoints,2))</f>
        <v>0</v>
      </c>
      <c r="O13" s="2">
        <v>8</v>
      </c>
      <c r="P13" s="37">
        <f>IF(ISBLANK(O13),"0",VLOOKUP(O13,EnduroPoints,2))</f>
        <v>3</v>
      </c>
      <c r="Q13" s="38"/>
      <c r="R13" s="39" t="str">
        <f>IF(ISBLANK(Q13),"0",VLOOKUP(Q13,EnduroPoints,2))</f>
        <v>0</v>
      </c>
      <c r="S13" s="40"/>
      <c r="T13" s="39" t="str">
        <f>IF(ISBLANK(S13),"0",VLOOKUP(S13,EnduroPoints,2))</f>
        <v>0</v>
      </c>
      <c r="U13" s="39">
        <v>5</v>
      </c>
      <c r="V13" s="39">
        <f>IF(ISBLANK(U13),"0",VLOOKUP(U13,EnduroPoints,2))</f>
        <v>6</v>
      </c>
      <c r="W13" s="2">
        <f>D13+F13+H13+J13+L13+N13+P13+R13+T13+V13</f>
        <v>22</v>
      </c>
      <c r="X13" s="2">
        <v>9</v>
      </c>
    </row>
    <row r="14" spans="1:24" ht="12.75">
      <c r="A14" s="2" t="s">
        <v>222</v>
      </c>
      <c r="B14" s="2">
        <v>74</v>
      </c>
      <c r="C14" s="2"/>
      <c r="D14" s="37" t="str">
        <f>IF(ISBLANK(C14),"0",VLOOKUP(C14,EnduroPoints,2))</f>
        <v>0</v>
      </c>
      <c r="E14" s="38">
        <v>5</v>
      </c>
      <c r="F14" s="39">
        <f>IF(ISBLANK(E14),"0",VLOOKUP(E14,EnduroPoints,2))</f>
        <v>6</v>
      </c>
      <c r="G14" s="2"/>
      <c r="H14" s="37" t="str">
        <f>IF(ISBLANK(G14),"0",VLOOKUP(G14,EnduroPoints,2))</f>
        <v>0</v>
      </c>
      <c r="I14" s="38">
        <v>12</v>
      </c>
      <c r="J14" s="39">
        <f>IF(ISBLANK(I14),"0",VLOOKUP(I14,EnduroPoints,2))</f>
        <v>0</v>
      </c>
      <c r="K14" s="2"/>
      <c r="L14" s="37" t="str">
        <f>IF(ISBLANK(K14),"0",VLOOKUP(K14,EnduroPoints,2))</f>
        <v>0</v>
      </c>
      <c r="M14" s="38"/>
      <c r="N14" s="39" t="str">
        <f>IF(ISBLANK(M14),"0",VLOOKUP(M14,EnduroPoints,2))</f>
        <v>0</v>
      </c>
      <c r="O14" s="2">
        <v>7</v>
      </c>
      <c r="P14" s="37">
        <f>IF(ISBLANK(O14),"0",VLOOKUP(O14,EnduroPoints,2))</f>
        <v>4</v>
      </c>
      <c r="Q14" s="38"/>
      <c r="R14" s="39" t="str">
        <f>IF(ISBLANK(Q14),"0",VLOOKUP(Q14,EnduroPoints,2))</f>
        <v>0</v>
      </c>
      <c r="S14" s="40"/>
      <c r="T14" s="39" t="str">
        <f>IF(ISBLANK(S14),"0",VLOOKUP(S14,EnduroPoints,2))</f>
        <v>0</v>
      </c>
      <c r="U14" s="39"/>
      <c r="V14" s="39" t="str">
        <f>IF(ISBLANK(U14),"0",VLOOKUP(U14,EnduroPoints,2))</f>
        <v>0</v>
      </c>
      <c r="W14" s="2">
        <f>D14+F14+H14+J14+L14+N14+P14+R14+T14+V14</f>
        <v>10</v>
      </c>
      <c r="X14" s="2">
        <v>10</v>
      </c>
    </row>
    <row r="15" spans="1:24" ht="12.75">
      <c r="A15" s="2" t="s">
        <v>224</v>
      </c>
      <c r="B15" s="2">
        <v>67</v>
      </c>
      <c r="C15" s="2"/>
      <c r="D15" s="37" t="str">
        <f>IF(ISBLANK(C15),"0",VLOOKUP(C15,EnduroPoints,2))</f>
        <v>0</v>
      </c>
      <c r="E15" s="38"/>
      <c r="F15" s="39" t="str">
        <f>IF(ISBLANK(E15),"0",VLOOKUP(E15,EnduroPoints,2))</f>
        <v>0</v>
      </c>
      <c r="G15" s="2"/>
      <c r="H15" s="37" t="str">
        <f>IF(ISBLANK(G15),"0",VLOOKUP(G15,EnduroPoints,2))</f>
        <v>0</v>
      </c>
      <c r="I15" s="38">
        <v>4</v>
      </c>
      <c r="J15" s="39">
        <f>IF(ISBLANK(I15),"0",VLOOKUP(I15,EnduroPoints,2))</f>
        <v>8</v>
      </c>
      <c r="K15" s="2"/>
      <c r="L15" s="37" t="str">
        <f>IF(ISBLANK(K15),"0",VLOOKUP(K15,EnduroPoints,2))</f>
        <v>0</v>
      </c>
      <c r="M15" s="38"/>
      <c r="N15" s="39" t="str">
        <f>IF(ISBLANK(M15),"0",VLOOKUP(M15,EnduroPoints,2))</f>
        <v>0</v>
      </c>
      <c r="O15" s="2">
        <v>9</v>
      </c>
      <c r="P15" s="37">
        <f>IF(ISBLANK(O15),"0",VLOOKUP(O15,EnduroPoints,2))</f>
        <v>2</v>
      </c>
      <c r="Q15" s="38"/>
      <c r="R15" s="39" t="str">
        <f>IF(ISBLANK(Q15),"0",VLOOKUP(Q15,EnduroPoints,2))</f>
        <v>0</v>
      </c>
      <c r="S15" s="40"/>
      <c r="T15" s="39" t="str">
        <f>IF(ISBLANK(S15),"0",VLOOKUP(S15,EnduroPoints,2))</f>
        <v>0</v>
      </c>
      <c r="U15" s="39"/>
      <c r="V15" s="39" t="str">
        <f>IF(ISBLANK(U15),"0",VLOOKUP(U15,EnduroPoints,2))</f>
        <v>0</v>
      </c>
      <c r="W15" s="2">
        <f>D15+F15+H15+J15+L15+N15+P15+R15+T15+V15</f>
        <v>10</v>
      </c>
      <c r="X15" s="2">
        <v>11</v>
      </c>
    </row>
    <row r="16" spans="1:24" ht="12.75">
      <c r="A16" s="2" t="s">
        <v>223</v>
      </c>
      <c r="B16" s="2">
        <v>72</v>
      </c>
      <c r="C16" s="2"/>
      <c r="D16" s="37" t="str">
        <f>IF(ISBLANK(C16),"0",VLOOKUP(C16,EnduroPoints,2))</f>
        <v>0</v>
      </c>
      <c r="E16" s="38"/>
      <c r="F16" s="39" t="str">
        <f>IF(ISBLANK(E16),"0",VLOOKUP(E16,EnduroPoints,2))</f>
        <v>0</v>
      </c>
      <c r="G16" s="2"/>
      <c r="H16" s="37" t="str">
        <f>IF(ISBLANK(G16),"0",VLOOKUP(G16,EnduroPoints,2))</f>
        <v>0</v>
      </c>
      <c r="I16" s="38">
        <v>5</v>
      </c>
      <c r="J16" s="39">
        <f>IF(ISBLANK(I16),"0",VLOOKUP(I16,EnduroPoints,2))</f>
        <v>6</v>
      </c>
      <c r="K16" s="2"/>
      <c r="L16" s="37" t="str">
        <f>IF(ISBLANK(K16),"0",VLOOKUP(K16,EnduroPoints,2))</f>
        <v>0</v>
      </c>
      <c r="M16" s="38"/>
      <c r="N16" s="39" t="str">
        <f>IF(ISBLANK(M16),"0",VLOOKUP(M16,EnduroPoints,2))</f>
        <v>0</v>
      </c>
      <c r="O16" s="2">
        <v>10</v>
      </c>
      <c r="P16" s="37">
        <f>IF(ISBLANK(O16),"0",VLOOKUP(O16,EnduroPoints,2))</f>
        <v>1</v>
      </c>
      <c r="Q16" s="38"/>
      <c r="R16" s="39" t="str">
        <f>IF(ISBLANK(Q16),"0",VLOOKUP(Q16,EnduroPoints,2))</f>
        <v>0</v>
      </c>
      <c r="S16" s="40"/>
      <c r="T16" s="39" t="str">
        <f>IF(ISBLANK(S16),"0",VLOOKUP(S16,EnduroPoints,2))</f>
        <v>0</v>
      </c>
      <c r="U16" s="39"/>
      <c r="V16" s="39" t="str">
        <f>IF(ISBLANK(U16),"0",VLOOKUP(U16,EnduroPoints,2))</f>
        <v>0</v>
      </c>
      <c r="W16" s="2">
        <f>D16+F16+H16+J16+L16+N16+P16+R16+T16+V16</f>
        <v>7</v>
      </c>
      <c r="X16" s="2">
        <v>12</v>
      </c>
    </row>
    <row r="17" spans="1:24" ht="12.75">
      <c r="A17" s="2" t="s">
        <v>216</v>
      </c>
      <c r="B17" s="2">
        <v>62</v>
      </c>
      <c r="C17" s="2"/>
      <c r="D17" s="37" t="str">
        <f>IF(ISBLANK(C17),"0",VLOOKUP(C17,EnduroPoints,2))</f>
        <v>0</v>
      </c>
      <c r="E17" s="38"/>
      <c r="F17" s="39" t="str">
        <f>IF(ISBLANK(E17),"0",VLOOKUP(E17,EnduroPoints,2))</f>
        <v>0</v>
      </c>
      <c r="G17" s="2"/>
      <c r="H17" s="37" t="str">
        <f>IF(ISBLANK(G17),"0",VLOOKUP(G17,EnduroPoints,2))</f>
        <v>0</v>
      </c>
      <c r="I17" s="38"/>
      <c r="J17" s="39" t="str">
        <f>IF(ISBLANK(I17),"0",VLOOKUP(I17,EnduroPoints,2))</f>
        <v>0</v>
      </c>
      <c r="K17" s="2">
        <v>6</v>
      </c>
      <c r="L17" s="37">
        <f>IF(ISBLANK(K17),"0",VLOOKUP(K17,EnduroPoints,2))</f>
        <v>5</v>
      </c>
      <c r="M17" s="38"/>
      <c r="N17" s="39" t="str">
        <f>IF(ISBLANK(M17),"0",VLOOKUP(M17,EnduroPoints,2))</f>
        <v>0</v>
      </c>
      <c r="O17" s="2">
        <v>11</v>
      </c>
      <c r="P17" s="37">
        <f>IF(ISBLANK(O17),"0",VLOOKUP(O17,EnduroPoints,2))</f>
        <v>0</v>
      </c>
      <c r="Q17" s="38"/>
      <c r="R17" s="39" t="str">
        <f>IF(ISBLANK(Q17),"0",VLOOKUP(Q17,EnduroPoints,2))</f>
        <v>0</v>
      </c>
      <c r="S17" s="40"/>
      <c r="T17" s="39" t="str">
        <f>IF(ISBLANK(S17),"0",VLOOKUP(S17,EnduroPoints,2))</f>
        <v>0</v>
      </c>
      <c r="U17" s="39"/>
      <c r="V17" s="39" t="str">
        <f>IF(ISBLANK(U17),"0",VLOOKUP(U17,EnduroPoints,2))</f>
        <v>0</v>
      </c>
      <c r="W17" s="2">
        <f>D17+F17+H17+J17+L17+N17+P17+R17+T17+V17</f>
        <v>5</v>
      </c>
      <c r="X17" s="2">
        <v>13</v>
      </c>
    </row>
    <row r="18" spans="1:24" ht="12.75">
      <c r="A18" s="2" t="s">
        <v>230</v>
      </c>
      <c r="B18" s="2">
        <v>51</v>
      </c>
      <c r="C18" s="2"/>
      <c r="D18" s="37" t="str">
        <f>IF(ISBLANK(C18),"0",VLOOKUP(C18,EnduroPoints,2))</f>
        <v>0</v>
      </c>
      <c r="E18" s="38"/>
      <c r="F18" s="39" t="str">
        <f>IF(ISBLANK(E18),"0",VLOOKUP(E18,EnduroPoints,2))</f>
        <v>0</v>
      </c>
      <c r="G18" s="2"/>
      <c r="H18" s="37" t="str">
        <f>IF(ISBLANK(G18),"0",VLOOKUP(G18,EnduroPoints,2))</f>
        <v>0</v>
      </c>
      <c r="I18" s="38">
        <v>9</v>
      </c>
      <c r="J18" s="39">
        <f>IF(ISBLANK(I18),"0",VLOOKUP(I18,EnduroPoints,2))</f>
        <v>2</v>
      </c>
      <c r="K18" s="2"/>
      <c r="L18" s="37" t="str">
        <f>IF(ISBLANK(K18),"0",VLOOKUP(K18,EnduroPoints,2))</f>
        <v>0</v>
      </c>
      <c r="M18" s="38"/>
      <c r="N18" s="39" t="str">
        <f>IF(ISBLANK(M18),"0",VLOOKUP(M18,EnduroPoints,2))</f>
        <v>0</v>
      </c>
      <c r="O18" s="2"/>
      <c r="P18" s="37" t="str">
        <f>IF(ISBLANK(O18),"0",VLOOKUP(O18,EnduroPoints,2))</f>
        <v>0</v>
      </c>
      <c r="Q18" s="38"/>
      <c r="R18" s="39" t="str">
        <f>IF(ISBLANK(Q18),"0",VLOOKUP(Q18,EnduroPoints,2))</f>
        <v>0</v>
      </c>
      <c r="S18" s="40"/>
      <c r="T18" s="39" t="str">
        <f>IF(ISBLANK(S18),"0",VLOOKUP(S18,EnduroPoints,2))</f>
        <v>0</v>
      </c>
      <c r="U18" s="39"/>
      <c r="V18" s="39" t="str">
        <f>IF(ISBLANK(U18),"0",VLOOKUP(U18,EnduroPoints,2))</f>
        <v>0</v>
      </c>
      <c r="W18" s="2">
        <f>D18+F18+H18+J18+L18+N18+P18+R18+T18+V18</f>
        <v>2</v>
      </c>
      <c r="X18" s="2">
        <v>14</v>
      </c>
    </row>
    <row r="19" spans="1:24" ht="12.75">
      <c r="A19" s="2" t="s">
        <v>221</v>
      </c>
      <c r="B19" s="2"/>
      <c r="C19" s="2"/>
      <c r="D19" s="37" t="str">
        <f>IF(ISBLANK(C19),"0",VLOOKUP(C19,EnduroPoints,2))</f>
        <v>0</v>
      </c>
      <c r="E19" s="38"/>
      <c r="F19" s="39" t="str">
        <f>IF(ISBLANK(E19),"0",VLOOKUP(E19,EnduroPoints,2))</f>
        <v>0</v>
      </c>
      <c r="G19" s="2"/>
      <c r="H19" s="37" t="str">
        <f>IF(ISBLANK(G19),"0",VLOOKUP(G19,EnduroPoints,2))</f>
        <v>0</v>
      </c>
      <c r="I19" s="38"/>
      <c r="J19" s="39" t="str">
        <f>IF(ISBLANK(I19),"0",VLOOKUP(I19,EnduroPoints,2))</f>
        <v>0</v>
      </c>
      <c r="K19" s="2"/>
      <c r="L19" s="37" t="str">
        <f>IF(ISBLANK(K19),"0",VLOOKUP(K19,EnduroPoints,2))</f>
        <v>0</v>
      </c>
      <c r="M19" s="38"/>
      <c r="N19" s="39" t="str">
        <f>IF(ISBLANK(M19),"0",VLOOKUP(M19,EnduroPoints,2))</f>
        <v>0</v>
      </c>
      <c r="O19" s="2"/>
      <c r="P19" s="37" t="str">
        <f>IF(ISBLANK(O19),"0",VLOOKUP(O19,EnduroPoints,2))</f>
        <v>0</v>
      </c>
      <c r="Q19" s="38"/>
      <c r="R19" s="39" t="str">
        <f>IF(ISBLANK(Q19),"0",VLOOKUP(Q19,EnduroPoints,2))</f>
        <v>0</v>
      </c>
      <c r="S19" s="40"/>
      <c r="T19" s="39" t="str">
        <f>IF(ISBLANK(S19),"0",VLOOKUP(S19,EnduroPoints,2))</f>
        <v>0</v>
      </c>
      <c r="U19" s="39"/>
      <c r="V19" s="39" t="str">
        <f>IF(ISBLANK(U19),"0",VLOOKUP(U19,EnduroPoints,2))</f>
        <v>0</v>
      </c>
      <c r="W19" s="2">
        <f>D19+F19+H19+J19+L19+N19+P19+R19+T19+V19</f>
        <v>0</v>
      </c>
      <c r="X19" s="2">
        <v>15</v>
      </c>
    </row>
    <row r="20" spans="1:24" ht="12.75">
      <c r="A20" s="2" t="s">
        <v>226</v>
      </c>
      <c r="B20" s="2">
        <v>78</v>
      </c>
      <c r="C20" s="2"/>
      <c r="D20" s="37" t="str">
        <f>IF(ISBLANK(C20),"0",VLOOKUP(C20,EnduroPoints,2))</f>
        <v>0</v>
      </c>
      <c r="E20" s="38"/>
      <c r="F20" s="39" t="str">
        <f>IF(ISBLANK(E20),"0",VLOOKUP(E20,EnduroPoints,2))</f>
        <v>0</v>
      </c>
      <c r="G20" s="2"/>
      <c r="H20" s="37" t="str">
        <f>IF(ISBLANK(G20),"0",VLOOKUP(G20,EnduroPoints,2))</f>
        <v>0</v>
      </c>
      <c r="I20" s="38">
        <v>14</v>
      </c>
      <c r="J20" s="39">
        <f>IF(ISBLANK(I20),"0",VLOOKUP(I20,EnduroPoints,2))</f>
        <v>0</v>
      </c>
      <c r="K20" s="2"/>
      <c r="L20" s="37" t="str">
        <f>IF(ISBLANK(K20),"0",VLOOKUP(K20,EnduroPoints,2))</f>
        <v>0</v>
      </c>
      <c r="M20" s="38"/>
      <c r="N20" s="39" t="str">
        <f>IF(ISBLANK(M20),"0",VLOOKUP(M20,EnduroPoints,2))</f>
        <v>0</v>
      </c>
      <c r="O20" s="2"/>
      <c r="P20" s="37" t="str">
        <f>IF(ISBLANK(O20),"0",VLOOKUP(O20,EnduroPoints,2))</f>
        <v>0</v>
      </c>
      <c r="Q20" s="38"/>
      <c r="R20" s="39" t="str">
        <f>IF(ISBLANK(Q20),"0",VLOOKUP(Q20,EnduroPoints,2))</f>
        <v>0</v>
      </c>
      <c r="S20" s="40"/>
      <c r="T20" s="39" t="str">
        <f>IF(ISBLANK(S20),"0",VLOOKUP(S20,EnduroPoints,2))</f>
        <v>0</v>
      </c>
      <c r="U20" s="39"/>
      <c r="V20" s="39" t="str">
        <f>IF(ISBLANK(U20),"0",VLOOKUP(U20,EnduroPoints,2))</f>
        <v>0</v>
      </c>
      <c r="W20" s="2">
        <f>D20+F20+H20+J20+L20+N20+P20+R20+T20+V20</f>
        <v>0</v>
      </c>
      <c r="X20" s="2">
        <v>16</v>
      </c>
    </row>
    <row r="21" spans="1:24" ht="12.75">
      <c r="A21" s="2" t="s">
        <v>227</v>
      </c>
      <c r="B21" s="2">
        <v>60</v>
      </c>
      <c r="C21" s="2"/>
      <c r="D21" s="37" t="str">
        <f>IF(ISBLANK(C21),"0",VLOOKUP(C21,EnduroPoints,2))</f>
        <v>0</v>
      </c>
      <c r="E21" s="38"/>
      <c r="F21" s="39" t="str">
        <f>IF(ISBLANK(E21),"0",VLOOKUP(E21,EnduroPoints,2))</f>
        <v>0</v>
      </c>
      <c r="G21" s="2"/>
      <c r="H21" s="37" t="str">
        <f>IF(ISBLANK(G21),"0",VLOOKUP(G21,EnduroPoints,2))</f>
        <v>0</v>
      </c>
      <c r="I21" s="38">
        <v>13</v>
      </c>
      <c r="J21" s="39">
        <f>IF(ISBLANK(I21),"0",VLOOKUP(I21,EnduroPoints,2))</f>
        <v>0</v>
      </c>
      <c r="K21" s="2"/>
      <c r="L21" s="37" t="str">
        <f>IF(ISBLANK(K21),"0",VLOOKUP(K21,EnduroPoints,2))</f>
        <v>0</v>
      </c>
      <c r="M21" s="38"/>
      <c r="N21" s="39" t="str">
        <f>IF(ISBLANK(M21),"0",VLOOKUP(M21,EnduroPoints,2))</f>
        <v>0</v>
      </c>
      <c r="O21" s="2"/>
      <c r="P21" s="37" t="str">
        <f>IF(ISBLANK(O21),"0",VLOOKUP(O21,EnduroPoints,2))</f>
        <v>0</v>
      </c>
      <c r="Q21" s="38"/>
      <c r="R21" s="39" t="str">
        <f>IF(ISBLANK(Q21),"0",VLOOKUP(Q21,EnduroPoints,2))</f>
        <v>0</v>
      </c>
      <c r="S21" s="40"/>
      <c r="T21" s="39" t="str">
        <f>IF(ISBLANK(S21),"0",VLOOKUP(S21,EnduroPoints,2))</f>
        <v>0</v>
      </c>
      <c r="U21" s="39"/>
      <c r="V21" s="39" t="str">
        <f>IF(ISBLANK(U21),"0",VLOOKUP(U21,EnduroPoints,2))</f>
        <v>0</v>
      </c>
      <c r="W21" s="2">
        <f>D21+F21+H21+J21+L21+N21+P21+R21+T21+V21</f>
        <v>0</v>
      </c>
      <c r="X21" s="2">
        <v>17</v>
      </c>
    </row>
    <row r="22" spans="1:24" ht="12.75">
      <c r="A22" s="2" t="s">
        <v>231</v>
      </c>
      <c r="B22" s="2"/>
      <c r="C22" s="2"/>
      <c r="D22" s="37" t="str">
        <f>IF(ISBLANK(C22),"0",VLOOKUP(C22,EnduroPoints,2))</f>
        <v>0</v>
      </c>
      <c r="E22" s="38"/>
      <c r="F22" s="39" t="str">
        <f>IF(ISBLANK(E22),"0",VLOOKUP(E22,EnduroPoints,2))</f>
        <v>0</v>
      </c>
      <c r="G22" s="2"/>
      <c r="H22" s="37" t="str">
        <f>IF(ISBLANK(G22),"0",VLOOKUP(G22,EnduroPoints,2))</f>
        <v>0</v>
      </c>
      <c r="I22" s="38"/>
      <c r="J22" s="39" t="str">
        <f>IF(ISBLANK(I22),"0",VLOOKUP(I22,EnduroPoints,2))</f>
        <v>0</v>
      </c>
      <c r="K22" s="2"/>
      <c r="L22" s="37" t="str">
        <f>IF(ISBLANK(K22),"0",VLOOKUP(K22,EnduroPoints,2))</f>
        <v>0</v>
      </c>
      <c r="M22" s="38"/>
      <c r="N22" s="39" t="str">
        <f>IF(ISBLANK(M22),"0",VLOOKUP(M22,EnduroPoints,2))</f>
        <v>0</v>
      </c>
      <c r="O22" s="2"/>
      <c r="P22" s="37" t="str">
        <f>IF(ISBLANK(O22),"0",VLOOKUP(O22,EnduroPoints,2))</f>
        <v>0</v>
      </c>
      <c r="Q22" s="38"/>
      <c r="R22" s="39" t="str">
        <f>IF(ISBLANK(Q22),"0",VLOOKUP(Q22,EnduroPoints,2))</f>
        <v>0</v>
      </c>
      <c r="S22" s="40"/>
      <c r="T22" s="39" t="str">
        <f>IF(ISBLANK(S22),"0",VLOOKUP(S22,EnduroPoints,2))</f>
        <v>0</v>
      </c>
      <c r="U22" s="39"/>
      <c r="V22" s="39" t="str">
        <f>IF(ISBLANK(U22),"0",VLOOKUP(U22,EnduroPoints,2))</f>
        <v>0</v>
      </c>
      <c r="W22" s="2">
        <f>D22+F22+H22+J22+L22+N22+P22+R22+T22+V22</f>
        <v>0</v>
      </c>
      <c r="X22" s="2">
        <v>18</v>
      </c>
    </row>
    <row r="23" spans="1:24" ht="12.75">
      <c r="A23" s="2"/>
      <c r="B23" s="2"/>
      <c r="C23" s="2"/>
      <c r="D23" s="37" t="str">
        <f>IF(ISBLANK(C23),"0",VLOOKUP(C23,EnduroPoints,2))</f>
        <v>0</v>
      </c>
      <c r="E23" s="38"/>
      <c r="F23" s="39" t="str">
        <f>IF(ISBLANK(E23),"0",VLOOKUP(E23,EnduroPoints,2))</f>
        <v>0</v>
      </c>
      <c r="G23" s="2"/>
      <c r="H23" s="37" t="str">
        <f>IF(ISBLANK(G23),"0",VLOOKUP(G23,EnduroPoints,2))</f>
        <v>0</v>
      </c>
      <c r="I23" s="38"/>
      <c r="J23" s="39" t="str">
        <f>IF(ISBLANK(I23),"0",VLOOKUP(I23,EnduroPoints,2))</f>
        <v>0</v>
      </c>
      <c r="K23" s="2"/>
      <c r="L23" s="37" t="str">
        <f>IF(ISBLANK(K23),"0",VLOOKUP(K23,EnduroPoints,2))</f>
        <v>0</v>
      </c>
      <c r="M23" s="38"/>
      <c r="N23" s="39" t="str">
        <f>IF(ISBLANK(M23),"0",VLOOKUP(M23,EnduroPoints,2))</f>
        <v>0</v>
      </c>
      <c r="O23" s="2"/>
      <c r="P23" s="37" t="str">
        <f>IF(ISBLANK(O23),"0",VLOOKUP(O23,EnduroPoints,2))</f>
        <v>0</v>
      </c>
      <c r="Q23" s="38"/>
      <c r="R23" s="39" t="str">
        <f>IF(ISBLANK(Q23),"0",VLOOKUP(Q23,EnduroPoints,2))</f>
        <v>0</v>
      </c>
      <c r="S23" s="40"/>
      <c r="T23" s="39" t="str">
        <f>IF(ISBLANK(S23),"0",VLOOKUP(S23,EnduroPoints,2))</f>
        <v>0</v>
      </c>
      <c r="U23" s="39"/>
      <c r="V23" s="39" t="str">
        <f>IF(ISBLANK(U23),"0",VLOOKUP(U23,EnduroPoints,2))</f>
        <v>0</v>
      </c>
      <c r="W23" s="2">
        <f>D23+F23+H23+J23+L23+N23+P23+R23+T23+V23</f>
        <v>0</v>
      </c>
      <c r="X23" s="2">
        <v>19</v>
      </c>
    </row>
    <row r="24" spans="1:24" ht="12.75">
      <c r="A24" s="2"/>
      <c r="B24" s="2"/>
      <c r="C24" s="2"/>
      <c r="D24" s="37" t="str">
        <f>IF(ISBLANK(C24),"0",VLOOKUP(C24,EnduroPoints,2))</f>
        <v>0</v>
      </c>
      <c r="E24" s="38"/>
      <c r="F24" s="39" t="str">
        <f>IF(ISBLANK(E24),"0",VLOOKUP(E24,EnduroPoints,2))</f>
        <v>0</v>
      </c>
      <c r="G24" s="2"/>
      <c r="H24" s="37" t="str">
        <f>IF(ISBLANK(G24),"0",VLOOKUP(G24,EnduroPoints,2))</f>
        <v>0</v>
      </c>
      <c r="I24" s="38"/>
      <c r="J24" s="39" t="str">
        <f>IF(ISBLANK(I24),"0",VLOOKUP(I24,EnduroPoints,2))</f>
        <v>0</v>
      </c>
      <c r="K24" s="2"/>
      <c r="L24" s="37" t="str">
        <f>IF(ISBLANK(K24),"0",VLOOKUP(K24,EnduroPoints,2))</f>
        <v>0</v>
      </c>
      <c r="M24" s="38"/>
      <c r="N24" s="39" t="str">
        <f>IF(ISBLANK(M24),"0",VLOOKUP(M24,EnduroPoints,2))</f>
        <v>0</v>
      </c>
      <c r="O24" s="2"/>
      <c r="P24" s="37" t="str">
        <f>IF(ISBLANK(O24),"0",VLOOKUP(O24,EnduroPoints,2))</f>
        <v>0</v>
      </c>
      <c r="Q24" s="38"/>
      <c r="R24" s="39" t="str">
        <f>IF(ISBLANK(Q24),"0",VLOOKUP(Q24,EnduroPoints,2))</f>
        <v>0</v>
      </c>
      <c r="S24" s="40"/>
      <c r="T24" s="39" t="str">
        <f>IF(ISBLANK(S24),"0",VLOOKUP(S24,EnduroPoints,2))</f>
        <v>0</v>
      </c>
      <c r="U24" s="39"/>
      <c r="V24" s="39" t="str">
        <f>IF(ISBLANK(U24),"0",VLOOKUP(U24,EnduroPoints,2))</f>
        <v>0</v>
      </c>
      <c r="W24" s="2">
        <f>D24+F24+H24+J24+L24+N24+P24+R24+T24+V24</f>
        <v>0</v>
      </c>
      <c r="X24" s="2">
        <v>20</v>
      </c>
    </row>
  </sheetData>
  <sheetProtection/>
  <mergeCells count="13">
    <mergeCell ref="C2:H2"/>
    <mergeCell ref="I2:P2"/>
    <mergeCell ref="S3:T3"/>
    <mergeCell ref="U3:V3"/>
    <mergeCell ref="Q2:V2"/>
    <mergeCell ref="O3:P3"/>
    <mergeCell ref="Q3:R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20.28125" style="0" customWidth="1"/>
    <col min="9" max="14" width="9.140625" style="0" customWidth="1"/>
    <col min="15" max="15" width="6.140625" style="0" hidden="1" customWidth="1"/>
    <col min="16" max="16" width="6.57421875" style="0" hidden="1" customWidth="1"/>
    <col min="17" max="17" width="6.140625" style="0" hidden="1" customWidth="1"/>
    <col min="18" max="18" width="6.57421875" style="0" hidden="1" customWidth="1"/>
    <col min="20" max="20" width="13.28125" style="0" bestFit="1" customWidth="1"/>
  </cols>
  <sheetData>
    <row r="1" spans="1:14" ht="18">
      <c r="A1" s="25" t="s">
        <v>261</v>
      </c>
      <c r="C1" s="28" t="s">
        <v>321</v>
      </c>
      <c r="D1" s="28"/>
      <c r="E1" s="28"/>
      <c r="F1" s="28"/>
      <c r="G1" s="28"/>
      <c r="H1" s="28"/>
      <c r="I1" s="29" t="s">
        <v>376</v>
      </c>
      <c r="J1" s="29"/>
      <c r="K1" s="29"/>
      <c r="L1" s="29"/>
      <c r="M1" s="29"/>
      <c r="N1" s="29"/>
    </row>
    <row r="2" spans="3:18" ht="12.75">
      <c r="C2" s="27" t="s">
        <v>318</v>
      </c>
      <c r="D2" s="27"/>
      <c r="E2" s="28" t="s">
        <v>319</v>
      </c>
      <c r="F2" s="28"/>
      <c r="G2" s="27" t="s">
        <v>320</v>
      </c>
      <c r="H2" s="27"/>
      <c r="I2" s="28" t="s">
        <v>234</v>
      </c>
      <c r="J2" s="28"/>
      <c r="K2" s="27" t="s">
        <v>379</v>
      </c>
      <c r="L2" s="27"/>
      <c r="M2" s="28" t="s">
        <v>378</v>
      </c>
      <c r="N2" s="28"/>
      <c r="O2" s="27" t="s">
        <v>210</v>
      </c>
      <c r="P2" s="27"/>
      <c r="Q2" s="27" t="s">
        <v>211</v>
      </c>
      <c r="R2" s="27"/>
    </row>
    <row r="3" spans="1:20" s="21" customFormat="1" ht="12.75">
      <c r="A3" s="42" t="s">
        <v>183</v>
      </c>
      <c r="B3" s="42" t="s">
        <v>132</v>
      </c>
      <c r="C3" s="42" t="s">
        <v>179</v>
      </c>
      <c r="D3" s="42" t="s">
        <v>184</v>
      </c>
      <c r="E3" s="43" t="s">
        <v>179</v>
      </c>
      <c r="F3" s="43" t="s">
        <v>184</v>
      </c>
      <c r="G3" s="42" t="s">
        <v>179</v>
      </c>
      <c r="H3" s="42" t="s">
        <v>184</v>
      </c>
      <c r="I3" s="43" t="s">
        <v>179</v>
      </c>
      <c r="J3" s="43" t="s">
        <v>184</v>
      </c>
      <c r="K3" s="42" t="s">
        <v>179</v>
      </c>
      <c r="L3" s="42" t="s">
        <v>184</v>
      </c>
      <c r="M3" s="43" t="s">
        <v>179</v>
      </c>
      <c r="N3" s="43" t="s">
        <v>184</v>
      </c>
      <c r="O3" s="42" t="s">
        <v>179</v>
      </c>
      <c r="P3" s="42" t="s">
        <v>184</v>
      </c>
      <c r="Q3" s="43" t="s">
        <v>179</v>
      </c>
      <c r="R3" s="43" t="s">
        <v>184</v>
      </c>
      <c r="S3" s="42" t="s">
        <v>212</v>
      </c>
      <c r="T3" s="42" t="s">
        <v>213</v>
      </c>
    </row>
    <row r="4" spans="1:20" ht="12.75">
      <c r="A4" s="2" t="s">
        <v>270</v>
      </c>
      <c r="B4" s="2">
        <v>102</v>
      </c>
      <c r="C4" s="2">
        <v>1</v>
      </c>
      <c r="D4" s="37">
        <f>IF(ISBLANK(C4),"0",VLOOKUP(C4,EnduroPoints,2))</f>
        <v>15</v>
      </c>
      <c r="E4" s="38">
        <v>1</v>
      </c>
      <c r="F4" s="39">
        <f>IF(ISBLANK(E4),"0",VLOOKUP(E4,EnduroPoints,2))</f>
        <v>15</v>
      </c>
      <c r="G4" s="2">
        <v>1</v>
      </c>
      <c r="H4" s="37">
        <f>IF(ISBLANK(G4),"0",VLOOKUP(G4,EnduroPoints,2))</f>
        <v>15</v>
      </c>
      <c r="I4" s="38">
        <v>1</v>
      </c>
      <c r="J4" s="39">
        <f>IF(ISBLANK(I4),"0",VLOOKUP(I4,EnduroPoints,2))</f>
        <v>15</v>
      </c>
      <c r="K4" s="2">
        <v>1</v>
      </c>
      <c r="L4" s="37">
        <f>IF(ISBLANK(K4),"0",VLOOKUP(K4,EnduroPoints,2))</f>
        <v>15</v>
      </c>
      <c r="M4" s="38">
        <v>1</v>
      </c>
      <c r="N4" s="39">
        <f>IF(ISBLANK(M4),"0",VLOOKUP(M4,EnduroPoints,2))</f>
        <v>15</v>
      </c>
      <c r="O4" s="2"/>
      <c r="P4" s="37" t="str">
        <f>IF(ISBLANK(O4),"0",VLOOKUP(O4,EnduroPoints,2))</f>
        <v>0</v>
      </c>
      <c r="Q4" s="38"/>
      <c r="R4" s="39" t="str">
        <f>IF(ISBLANK(Q4),"0",VLOOKUP(Q4,EnduroPoints,2))</f>
        <v>0</v>
      </c>
      <c r="S4" s="2">
        <f>D4+F4+H4+J4+L4+N4+P4+R4</f>
        <v>90</v>
      </c>
      <c r="T4" s="2">
        <v>1</v>
      </c>
    </row>
    <row r="5" spans="1:20" ht="12.75">
      <c r="A5" s="2" t="s">
        <v>273</v>
      </c>
      <c r="B5" s="2">
        <v>106</v>
      </c>
      <c r="C5" s="2">
        <v>3</v>
      </c>
      <c r="D5" s="37">
        <f>IF(ISBLANK(C5),"0",VLOOKUP(C5,EnduroPoints,2))</f>
        <v>10</v>
      </c>
      <c r="E5" s="38">
        <v>3</v>
      </c>
      <c r="F5" s="39">
        <f>IF(ISBLANK(E5),"0",VLOOKUP(E5,EnduroPoints,2))</f>
        <v>10</v>
      </c>
      <c r="G5" s="2">
        <v>5</v>
      </c>
      <c r="H5" s="37">
        <f>IF(ISBLANK(G5),"0",VLOOKUP(G5,EnduroPoints,2))</f>
        <v>6</v>
      </c>
      <c r="I5" s="38">
        <v>3</v>
      </c>
      <c r="J5" s="39">
        <f>IF(ISBLANK(I5),"0",VLOOKUP(I5,EnduroPoints,2))</f>
        <v>10</v>
      </c>
      <c r="K5" s="2">
        <v>4</v>
      </c>
      <c r="L5" s="37">
        <f>IF(ISBLANK(K5),"0",VLOOKUP(K5,EnduroPoints,2))</f>
        <v>8</v>
      </c>
      <c r="M5" s="38">
        <v>5</v>
      </c>
      <c r="N5" s="39">
        <f>IF(ISBLANK(M5),"0",VLOOKUP(M5,EnduroPoints,2))</f>
        <v>6</v>
      </c>
      <c r="O5" s="2"/>
      <c r="P5" s="37" t="str">
        <f>IF(ISBLANK(O5),"0",VLOOKUP(O5,EnduroPoints,2))</f>
        <v>0</v>
      </c>
      <c r="Q5" s="38"/>
      <c r="R5" s="39" t="str">
        <f>IF(ISBLANK(Q5),"0",VLOOKUP(Q5,EnduroPoints,2))</f>
        <v>0</v>
      </c>
      <c r="S5" s="2">
        <f>D5+F5+H5+J5+L5+N5+P5+R5</f>
        <v>50</v>
      </c>
      <c r="T5" s="2">
        <v>2</v>
      </c>
    </row>
    <row r="6" spans="1:20" ht="12.75">
      <c r="A6" s="2" t="s">
        <v>269</v>
      </c>
      <c r="B6" s="2">
        <v>101</v>
      </c>
      <c r="C6" s="2"/>
      <c r="D6" s="37" t="str">
        <f>IF(ISBLANK(C6),"0",VLOOKUP(C6,EnduroPoints,2))</f>
        <v>0</v>
      </c>
      <c r="E6" s="38">
        <v>2</v>
      </c>
      <c r="F6" s="39">
        <f>IF(ISBLANK(E6),"0",VLOOKUP(E6,EnduroPoints,2))</f>
        <v>12</v>
      </c>
      <c r="G6" s="2">
        <v>3</v>
      </c>
      <c r="H6" s="37">
        <f>IF(ISBLANK(G6),"0",VLOOKUP(G6,EnduroPoints,2))</f>
        <v>10</v>
      </c>
      <c r="I6" s="38">
        <v>2</v>
      </c>
      <c r="J6" s="39">
        <f>IF(ISBLANK(I6),"0",VLOOKUP(I6,EnduroPoints,2))</f>
        <v>12</v>
      </c>
      <c r="K6" s="2">
        <v>5</v>
      </c>
      <c r="L6" s="37">
        <f>IF(ISBLANK(K6),"0",VLOOKUP(K6,EnduroPoints,2))</f>
        <v>6</v>
      </c>
      <c r="M6" s="38">
        <v>3</v>
      </c>
      <c r="N6" s="39">
        <f>IF(ISBLANK(M6),"0",VLOOKUP(M6,EnduroPoints,2))</f>
        <v>10</v>
      </c>
      <c r="O6" s="2"/>
      <c r="P6" s="37" t="str">
        <f>IF(ISBLANK(O6),"0",VLOOKUP(O6,EnduroPoints,2))</f>
        <v>0</v>
      </c>
      <c r="Q6" s="38"/>
      <c r="R6" s="39" t="str">
        <f>IF(ISBLANK(Q6),"0",VLOOKUP(Q6,EnduroPoints,2))</f>
        <v>0</v>
      </c>
      <c r="S6" s="2">
        <f>D6+F6+H6+J6+L6+N6+P6+R6</f>
        <v>50</v>
      </c>
      <c r="T6" s="2">
        <v>3</v>
      </c>
    </row>
    <row r="7" spans="1:20" ht="12.75">
      <c r="A7" s="2" t="s">
        <v>279</v>
      </c>
      <c r="B7" s="2">
        <v>108</v>
      </c>
      <c r="C7" s="2"/>
      <c r="D7" s="37" t="str">
        <f>IF(ISBLANK(C7),"0",VLOOKUP(C7,EnduroPoints,2))</f>
        <v>0</v>
      </c>
      <c r="E7" s="38">
        <v>5</v>
      </c>
      <c r="F7" s="39">
        <f>IF(ISBLANK(E7),"0",VLOOKUP(E7,EnduroPoints,2))</f>
        <v>6</v>
      </c>
      <c r="G7" s="2">
        <v>2</v>
      </c>
      <c r="H7" s="37">
        <f>IF(ISBLANK(G7),"0",VLOOKUP(G7,EnduroPoints,2))</f>
        <v>12</v>
      </c>
      <c r="I7" s="38"/>
      <c r="J7" s="39" t="str">
        <f>IF(ISBLANK(I7),"0",VLOOKUP(I7,EnduroPoints,2))</f>
        <v>0</v>
      </c>
      <c r="K7" s="2">
        <v>2</v>
      </c>
      <c r="L7" s="37">
        <f>IF(ISBLANK(K7),"0",VLOOKUP(K7,EnduroPoints,2))</f>
        <v>12</v>
      </c>
      <c r="M7" s="38">
        <v>4</v>
      </c>
      <c r="N7" s="39">
        <f>IF(ISBLANK(M7),"0",VLOOKUP(M7,EnduroPoints,2))</f>
        <v>8</v>
      </c>
      <c r="O7" s="2"/>
      <c r="P7" s="37" t="str">
        <f>IF(ISBLANK(O7),"0",VLOOKUP(O7,EnduroPoints,2))</f>
        <v>0</v>
      </c>
      <c r="Q7" s="38"/>
      <c r="R7" s="39" t="str">
        <f>IF(ISBLANK(Q7),"0",VLOOKUP(Q7,EnduroPoints,2))</f>
        <v>0</v>
      </c>
      <c r="S7" s="2">
        <f>D7+F7+H7+J7+L7+N7+P7+R7</f>
        <v>38</v>
      </c>
      <c r="T7" s="2">
        <v>4</v>
      </c>
    </row>
    <row r="8" spans="1:20" ht="12.75">
      <c r="A8" s="2" t="s">
        <v>264</v>
      </c>
      <c r="B8" s="2">
        <v>90</v>
      </c>
      <c r="C8" s="2"/>
      <c r="D8" s="37" t="str">
        <f>IF(ISBLANK(C8),"0",VLOOKUP(C8,EnduroPoints,2))</f>
        <v>0</v>
      </c>
      <c r="E8" s="38"/>
      <c r="F8" s="39" t="str">
        <f>IF(ISBLANK(E8),"0",VLOOKUP(E8,EnduroPoints,2))</f>
        <v>0</v>
      </c>
      <c r="G8" s="2">
        <v>4</v>
      </c>
      <c r="H8" s="37">
        <f>IF(ISBLANK(G8),"0",VLOOKUP(G8,EnduroPoints,2))</f>
        <v>8</v>
      </c>
      <c r="I8" s="38"/>
      <c r="J8" s="39" t="str">
        <f>IF(ISBLANK(I8),"0",VLOOKUP(I8,EnduroPoints,2))</f>
        <v>0</v>
      </c>
      <c r="K8" s="2">
        <v>3</v>
      </c>
      <c r="L8" s="37">
        <f>IF(ISBLANK(K8),"0",VLOOKUP(K8,EnduroPoints,2))</f>
        <v>10</v>
      </c>
      <c r="M8" s="38">
        <v>2</v>
      </c>
      <c r="N8" s="39">
        <f>IF(ISBLANK(M8),"0",VLOOKUP(M8,EnduroPoints,2))</f>
        <v>12</v>
      </c>
      <c r="O8" s="2"/>
      <c r="P8" s="37" t="str">
        <f>IF(ISBLANK(O8),"0",VLOOKUP(O8,EnduroPoints,2))</f>
        <v>0</v>
      </c>
      <c r="Q8" s="38"/>
      <c r="R8" s="39" t="str">
        <f>IF(ISBLANK(Q8),"0",VLOOKUP(Q8,EnduroPoints,2))</f>
        <v>0</v>
      </c>
      <c r="S8" s="2">
        <f>D8+F8+H8+J8+L8+N8+P8+R8</f>
        <v>30</v>
      </c>
      <c r="T8" s="2">
        <v>5</v>
      </c>
    </row>
    <row r="9" spans="1:20" ht="12.75">
      <c r="A9" s="2" t="s">
        <v>274</v>
      </c>
      <c r="B9" s="2">
        <v>107</v>
      </c>
      <c r="C9" s="2"/>
      <c r="D9" s="37" t="str">
        <f>IF(ISBLANK(C9),"0",VLOOKUP(C9,EnduroPoints,2))</f>
        <v>0</v>
      </c>
      <c r="E9" s="38">
        <v>4</v>
      </c>
      <c r="F9" s="39">
        <f>IF(ISBLANK(E9),"0",VLOOKUP(E9,EnduroPoints,2))</f>
        <v>8</v>
      </c>
      <c r="G9" s="2">
        <v>8</v>
      </c>
      <c r="H9" s="37">
        <f>IF(ISBLANK(G9),"0",VLOOKUP(G9,EnduroPoints,2))</f>
        <v>3</v>
      </c>
      <c r="I9" s="38">
        <v>4</v>
      </c>
      <c r="J9" s="39">
        <f>IF(ISBLANK(I9),"0",VLOOKUP(I9,EnduroPoints,2))</f>
        <v>8</v>
      </c>
      <c r="K9" s="2"/>
      <c r="L9" s="37" t="str">
        <f>IF(ISBLANK(K9),"0",VLOOKUP(K9,EnduroPoints,2))</f>
        <v>0</v>
      </c>
      <c r="M9" s="38"/>
      <c r="N9" s="39" t="str">
        <f>IF(ISBLANK(M9),"0",VLOOKUP(M9,EnduroPoints,2))</f>
        <v>0</v>
      </c>
      <c r="O9" s="2"/>
      <c r="P9" s="37" t="str">
        <f>IF(ISBLANK(O9),"0",VLOOKUP(O9,EnduroPoints,2))</f>
        <v>0</v>
      </c>
      <c r="Q9" s="38"/>
      <c r="R9" s="39" t="str">
        <f>IF(ISBLANK(Q9),"0",VLOOKUP(Q9,EnduroPoints,2))</f>
        <v>0</v>
      </c>
      <c r="S9" s="2">
        <f>D9+F9+H9+J9+L9+N9+P9+R9</f>
        <v>19</v>
      </c>
      <c r="T9" s="2">
        <v>6</v>
      </c>
    </row>
    <row r="10" spans="1:20" ht="12.75">
      <c r="A10" s="2" t="s">
        <v>266</v>
      </c>
      <c r="B10" s="2">
        <v>96</v>
      </c>
      <c r="C10" s="2">
        <v>2</v>
      </c>
      <c r="D10" s="37">
        <f>IF(ISBLANK(C10),"0",VLOOKUP(C10,EnduroPoints,2))</f>
        <v>12</v>
      </c>
      <c r="E10" s="38"/>
      <c r="F10" s="39" t="str">
        <f>IF(ISBLANK(E10),"0",VLOOKUP(E10,EnduroPoints,2))</f>
        <v>0</v>
      </c>
      <c r="G10" s="2">
        <v>7</v>
      </c>
      <c r="H10" s="37">
        <f>IF(ISBLANK(G10),"0",VLOOKUP(G10,EnduroPoints,2))</f>
        <v>4</v>
      </c>
      <c r="I10" s="38"/>
      <c r="J10" s="39" t="str">
        <f>IF(ISBLANK(I10),"0",VLOOKUP(I10,EnduroPoints,2))</f>
        <v>0</v>
      </c>
      <c r="K10" s="2"/>
      <c r="L10" s="37" t="str">
        <f>IF(ISBLANK(K10),"0",VLOOKUP(K10,EnduroPoints,2))</f>
        <v>0</v>
      </c>
      <c r="M10" s="38"/>
      <c r="N10" s="39" t="str">
        <f>IF(ISBLANK(M10),"0",VLOOKUP(M10,EnduroPoints,2))</f>
        <v>0</v>
      </c>
      <c r="O10" s="2"/>
      <c r="P10" s="37" t="str">
        <f>IF(ISBLANK(O10),"0",VLOOKUP(O10,EnduroPoints,2))</f>
        <v>0</v>
      </c>
      <c r="Q10" s="38"/>
      <c r="R10" s="39" t="str">
        <f>IF(ISBLANK(Q10),"0",VLOOKUP(Q10,EnduroPoints,2))</f>
        <v>0</v>
      </c>
      <c r="S10" s="2">
        <f>D10+F10+H10+J10+L10+N10+P10+R10</f>
        <v>16</v>
      </c>
      <c r="T10" s="2">
        <v>7</v>
      </c>
    </row>
    <row r="11" spans="1:20" ht="12.75">
      <c r="A11" s="2" t="s">
        <v>265</v>
      </c>
      <c r="B11" s="2">
        <v>92</v>
      </c>
      <c r="C11" s="2"/>
      <c r="D11" s="37" t="str">
        <f>IF(ISBLANK(C11),"0",VLOOKUP(C11,EnduroPoints,2))</f>
        <v>0</v>
      </c>
      <c r="E11" s="38"/>
      <c r="F11" s="39" t="str">
        <f>IF(ISBLANK(E11),"0",VLOOKUP(E11,EnduroPoints,2))</f>
        <v>0</v>
      </c>
      <c r="G11" s="2">
        <v>6</v>
      </c>
      <c r="H11" s="37">
        <f>IF(ISBLANK(G11),"0",VLOOKUP(G11,EnduroPoints,2))</f>
        <v>5</v>
      </c>
      <c r="I11" s="38">
        <v>5</v>
      </c>
      <c r="J11" s="39">
        <f>IF(ISBLANK(I11),"0",VLOOKUP(I11,EnduroPoints,2))</f>
        <v>6</v>
      </c>
      <c r="K11" s="2"/>
      <c r="L11" s="37" t="str">
        <f>IF(ISBLANK(K11),"0",VLOOKUP(K11,EnduroPoints,2))</f>
        <v>0</v>
      </c>
      <c r="M11" s="38"/>
      <c r="N11" s="39" t="str">
        <f>IF(ISBLANK(M11),"0",VLOOKUP(M11,EnduroPoints,2))</f>
        <v>0</v>
      </c>
      <c r="O11" s="2"/>
      <c r="P11" s="37" t="str">
        <f>IF(ISBLANK(O11),"0",VLOOKUP(O11,EnduroPoints,2))</f>
        <v>0</v>
      </c>
      <c r="Q11" s="38"/>
      <c r="R11" s="39" t="str">
        <f>IF(ISBLANK(Q11),"0",VLOOKUP(Q11,EnduroPoints,2))</f>
        <v>0</v>
      </c>
      <c r="S11" s="2">
        <f>D11+F11+H11+J11+L11+N11+P11+R11</f>
        <v>11</v>
      </c>
      <c r="T11" s="2">
        <v>8</v>
      </c>
    </row>
    <row r="12" spans="1:20" ht="12.75">
      <c r="A12" s="10" t="s">
        <v>381</v>
      </c>
      <c r="B12" s="2">
        <v>95</v>
      </c>
      <c r="C12" s="2"/>
      <c r="D12" s="37" t="str">
        <f>IF(ISBLANK(C12),"0",VLOOKUP(C12,EnduroPoints,2))</f>
        <v>0</v>
      </c>
      <c r="E12" s="38"/>
      <c r="F12" s="39" t="str">
        <f>IF(ISBLANK(E12),"0",VLOOKUP(E12,EnduroPoints,2))</f>
        <v>0</v>
      </c>
      <c r="G12" s="2"/>
      <c r="H12" s="37" t="str">
        <f>IF(ISBLANK(G12),"0",VLOOKUP(G12,EnduroPoints,2))</f>
        <v>0</v>
      </c>
      <c r="I12" s="38">
        <v>6</v>
      </c>
      <c r="J12" s="39">
        <f>IF(ISBLANK(I12),"0",VLOOKUP(I12,EnduroPoints,2))</f>
        <v>5</v>
      </c>
      <c r="K12" s="2"/>
      <c r="L12" s="37" t="str">
        <f>IF(ISBLANK(K12),"0",VLOOKUP(K12,EnduroPoints,2))</f>
        <v>0</v>
      </c>
      <c r="M12" s="38"/>
      <c r="N12" s="39" t="str">
        <f>IF(ISBLANK(M12),"0",VLOOKUP(M12,EnduroPoints,2))</f>
        <v>0</v>
      </c>
      <c r="O12" s="2"/>
      <c r="P12" s="37" t="str">
        <f>IF(ISBLANK(O12),"0",VLOOKUP(O12,EnduroPoints,2))</f>
        <v>0</v>
      </c>
      <c r="Q12" s="38"/>
      <c r="R12" s="39" t="str">
        <f>IF(ISBLANK(Q12),"0",VLOOKUP(Q12,EnduroPoints,2))</f>
        <v>0</v>
      </c>
      <c r="S12" s="2">
        <f>D12+F12+H12+J12+L12+N12+P12+R12</f>
        <v>5</v>
      </c>
      <c r="T12" s="2">
        <v>9</v>
      </c>
    </row>
    <row r="13" spans="1:20" ht="12.75">
      <c r="A13" s="2" t="s">
        <v>267</v>
      </c>
      <c r="B13" s="2">
        <v>98</v>
      </c>
      <c r="C13" s="2"/>
      <c r="D13" s="37" t="str">
        <f>IF(ISBLANK(C13),"0",VLOOKUP(C13,EnduroPoints,2))</f>
        <v>0</v>
      </c>
      <c r="E13" s="38"/>
      <c r="F13" s="39" t="str">
        <f>IF(ISBLANK(E13),"0",VLOOKUP(E13,EnduroPoints,2))</f>
        <v>0</v>
      </c>
      <c r="G13" s="2"/>
      <c r="H13" s="37" t="str">
        <f>IF(ISBLANK(G13),"0",VLOOKUP(G13,EnduroPoints,2))</f>
        <v>0</v>
      </c>
      <c r="I13" s="38"/>
      <c r="J13" s="39" t="str">
        <f>IF(ISBLANK(I13),"0",VLOOKUP(I13,EnduroPoints,2))</f>
        <v>0</v>
      </c>
      <c r="K13" s="2"/>
      <c r="L13" s="37" t="str">
        <f>IF(ISBLANK(K13),"0",VLOOKUP(K13,EnduroPoints,2))</f>
        <v>0</v>
      </c>
      <c r="M13" s="38"/>
      <c r="N13" s="39" t="str">
        <f>IF(ISBLANK(M13),"0",VLOOKUP(M13,EnduroPoints,2))</f>
        <v>0</v>
      </c>
      <c r="O13" s="2"/>
      <c r="P13" s="37" t="str">
        <f>IF(ISBLANK(O13),"0",VLOOKUP(O13,EnduroPoints,2))</f>
        <v>0</v>
      </c>
      <c r="Q13" s="38"/>
      <c r="R13" s="39" t="str">
        <f>IF(ISBLANK(Q13),"0",VLOOKUP(Q13,EnduroPoints,2))</f>
        <v>0</v>
      </c>
      <c r="S13" s="2">
        <f>D13+F13+H13+J13+L13+N13+P13+R13</f>
        <v>0</v>
      </c>
      <c r="T13" s="2">
        <v>10</v>
      </c>
    </row>
    <row r="14" spans="1:20" ht="12.75">
      <c r="A14" s="2" t="s">
        <v>268</v>
      </c>
      <c r="B14" s="2">
        <v>100</v>
      </c>
      <c r="C14" s="2"/>
      <c r="D14" s="37" t="str">
        <f>IF(ISBLANK(C14),"0",VLOOKUP(C14,EnduroPoints,2))</f>
        <v>0</v>
      </c>
      <c r="E14" s="38"/>
      <c r="F14" s="39" t="str">
        <f>IF(ISBLANK(E14),"0",VLOOKUP(E14,EnduroPoints,2))</f>
        <v>0</v>
      </c>
      <c r="G14" s="2"/>
      <c r="H14" s="37" t="str">
        <f>IF(ISBLANK(G14),"0",VLOOKUP(G14,EnduroPoints,2))</f>
        <v>0</v>
      </c>
      <c r="I14" s="38"/>
      <c r="J14" s="39" t="str">
        <f>IF(ISBLANK(I14),"0",VLOOKUP(I14,EnduroPoints,2))</f>
        <v>0</v>
      </c>
      <c r="K14" s="2"/>
      <c r="L14" s="37" t="str">
        <f>IF(ISBLANK(K14),"0",VLOOKUP(K14,EnduroPoints,2))</f>
        <v>0</v>
      </c>
      <c r="M14" s="38"/>
      <c r="N14" s="39" t="str">
        <f>IF(ISBLANK(M14),"0",VLOOKUP(M14,EnduroPoints,2))</f>
        <v>0</v>
      </c>
      <c r="O14" s="2"/>
      <c r="P14" s="37" t="str">
        <f>IF(ISBLANK(O14),"0",VLOOKUP(O14,EnduroPoints,2))</f>
        <v>0</v>
      </c>
      <c r="Q14" s="38"/>
      <c r="R14" s="39" t="str">
        <f>IF(ISBLANK(Q14),"0",VLOOKUP(Q14,EnduroPoints,2))</f>
        <v>0</v>
      </c>
      <c r="S14" s="2">
        <f>D14+F14+H14+J14+L14+N14+P14+R14</f>
        <v>0</v>
      </c>
      <c r="T14" s="2">
        <v>11</v>
      </c>
    </row>
    <row r="15" spans="1:20" ht="12.75">
      <c r="A15" s="2" t="s">
        <v>271</v>
      </c>
      <c r="B15" s="2">
        <v>104</v>
      </c>
      <c r="C15" s="2"/>
      <c r="D15" s="37" t="str">
        <f>IF(ISBLANK(C15),"0",VLOOKUP(C15,EnduroPoints,2))</f>
        <v>0</v>
      </c>
      <c r="E15" s="38"/>
      <c r="F15" s="39" t="str">
        <f>IF(ISBLANK(E15),"0",VLOOKUP(E15,EnduroPoints,2))</f>
        <v>0</v>
      </c>
      <c r="G15" s="2"/>
      <c r="H15" s="37" t="str">
        <f>IF(ISBLANK(G15),"0",VLOOKUP(G15,EnduroPoints,2))</f>
        <v>0</v>
      </c>
      <c r="I15" s="38"/>
      <c r="J15" s="39" t="str">
        <f>IF(ISBLANK(I15),"0",VLOOKUP(I15,EnduroPoints,2))</f>
        <v>0</v>
      </c>
      <c r="K15" s="2"/>
      <c r="L15" s="37" t="str">
        <f>IF(ISBLANK(K15),"0",VLOOKUP(K15,EnduroPoints,2))</f>
        <v>0</v>
      </c>
      <c r="M15" s="38"/>
      <c r="N15" s="39" t="str">
        <f>IF(ISBLANK(M15),"0",VLOOKUP(M15,EnduroPoints,2))</f>
        <v>0</v>
      </c>
      <c r="O15" s="2"/>
      <c r="P15" s="37" t="str">
        <f>IF(ISBLANK(O15),"0",VLOOKUP(O15,EnduroPoints,2))</f>
        <v>0</v>
      </c>
      <c r="Q15" s="38"/>
      <c r="R15" s="39" t="str">
        <f>IF(ISBLANK(Q15),"0",VLOOKUP(Q15,EnduroPoints,2))</f>
        <v>0</v>
      </c>
      <c r="S15" s="2">
        <f>D15+F15+H15+J15+L15+N15+P15+R15</f>
        <v>0</v>
      </c>
      <c r="T15" s="2">
        <v>12</v>
      </c>
    </row>
    <row r="16" spans="1:20" ht="12.75">
      <c r="A16" s="2" t="s">
        <v>275</v>
      </c>
      <c r="B16" s="2"/>
      <c r="C16" s="2"/>
      <c r="D16" s="37" t="str">
        <f>IF(ISBLANK(C16),"0",VLOOKUP(C16,EnduroPoints,2))</f>
        <v>0</v>
      </c>
      <c r="E16" s="38"/>
      <c r="F16" s="39" t="str">
        <f>IF(ISBLANK(E16),"0",VLOOKUP(E16,EnduroPoints,2))</f>
        <v>0</v>
      </c>
      <c r="G16" s="2"/>
      <c r="H16" s="37" t="str">
        <f>IF(ISBLANK(G16),"0",VLOOKUP(G16,EnduroPoints,2))</f>
        <v>0</v>
      </c>
      <c r="I16" s="38"/>
      <c r="J16" s="39" t="str">
        <f>IF(ISBLANK(I16),"0",VLOOKUP(I16,EnduroPoints,2))</f>
        <v>0</v>
      </c>
      <c r="K16" s="2"/>
      <c r="L16" s="37" t="str">
        <f>IF(ISBLANK(K16),"0",VLOOKUP(K16,EnduroPoints,2))</f>
        <v>0</v>
      </c>
      <c r="M16" s="38"/>
      <c r="N16" s="39" t="str">
        <f>IF(ISBLANK(M16),"0",VLOOKUP(M16,EnduroPoints,2))</f>
        <v>0</v>
      </c>
      <c r="O16" s="2"/>
      <c r="P16" s="37" t="str">
        <f>IF(ISBLANK(O16),"0",VLOOKUP(O16,EnduroPoints,2))</f>
        <v>0</v>
      </c>
      <c r="Q16" s="38"/>
      <c r="R16" s="39" t="str">
        <f>IF(ISBLANK(Q16),"0",VLOOKUP(Q16,EnduroPoints,2))</f>
        <v>0</v>
      </c>
      <c r="S16" s="2">
        <f>D16+F16+H16+J16+L16+N16+P16+R16</f>
        <v>0</v>
      </c>
      <c r="T16" s="2">
        <v>13</v>
      </c>
    </row>
    <row r="17" spans="1:20" ht="12.75">
      <c r="A17" s="2" t="s">
        <v>276</v>
      </c>
      <c r="B17" s="2"/>
      <c r="C17" s="2"/>
      <c r="D17" s="37" t="str">
        <f>IF(ISBLANK(C17),"0",VLOOKUP(C17,EnduroPoints,2))</f>
        <v>0</v>
      </c>
      <c r="E17" s="38"/>
      <c r="F17" s="39" t="str">
        <f>IF(ISBLANK(E17),"0",VLOOKUP(E17,EnduroPoints,2))</f>
        <v>0</v>
      </c>
      <c r="G17" s="2"/>
      <c r="H17" s="37" t="str">
        <f>IF(ISBLANK(G17),"0",VLOOKUP(G17,EnduroPoints,2))</f>
        <v>0</v>
      </c>
      <c r="I17" s="38"/>
      <c r="J17" s="39" t="str">
        <f>IF(ISBLANK(I17),"0",VLOOKUP(I17,EnduroPoints,2))</f>
        <v>0</v>
      </c>
      <c r="K17" s="2"/>
      <c r="L17" s="37" t="str">
        <f>IF(ISBLANK(K17),"0",VLOOKUP(K17,EnduroPoints,2))</f>
        <v>0</v>
      </c>
      <c r="M17" s="38"/>
      <c r="N17" s="39" t="str">
        <f>IF(ISBLANK(M17),"0",VLOOKUP(M17,EnduroPoints,2))</f>
        <v>0</v>
      </c>
      <c r="O17" s="2"/>
      <c r="P17" s="37" t="str">
        <f>IF(ISBLANK(O17),"0",VLOOKUP(O17,EnduroPoints,2))</f>
        <v>0</v>
      </c>
      <c r="Q17" s="38"/>
      <c r="R17" s="39" t="str">
        <f>IF(ISBLANK(Q17),"0",VLOOKUP(Q17,EnduroPoints,2))</f>
        <v>0</v>
      </c>
      <c r="S17" s="2">
        <f>D17+F17+H17+J17+L17+N17+P17+R17</f>
        <v>0</v>
      </c>
      <c r="T17" s="2">
        <v>14</v>
      </c>
    </row>
    <row r="18" spans="1:20" ht="12.75">
      <c r="A18" s="2" t="s">
        <v>277</v>
      </c>
      <c r="B18" s="2"/>
      <c r="C18" s="2"/>
      <c r="D18" s="37" t="str">
        <f>IF(ISBLANK(C18),"0",VLOOKUP(C18,EnduroPoints,2))</f>
        <v>0</v>
      </c>
      <c r="E18" s="38"/>
      <c r="F18" s="39" t="str">
        <f>IF(ISBLANK(E18),"0",VLOOKUP(E18,EnduroPoints,2))</f>
        <v>0</v>
      </c>
      <c r="G18" s="2"/>
      <c r="H18" s="37" t="str">
        <f>IF(ISBLANK(G18),"0",VLOOKUP(G18,EnduroPoints,2))</f>
        <v>0</v>
      </c>
      <c r="I18" s="38"/>
      <c r="J18" s="39" t="str">
        <f>IF(ISBLANK(I18),"0",VLOOKUP(I18,EnduroPoints,2))</f>
        <v>0</v>
      </c>
      <c r="K18" s="2"/>
      <c r="L18" s="37" t="str">
        <f>IF(ISBLANK(K18),"0",VLOOKUP(K18,EnduroPoints,2))</f>
        <v>0</v>
      </c>
      <c r="M18" s="38"/>
      <c r="N18" s="39" t="str">
        <f>IF(ISBLANK(M18),"0",VLOOKUP(M18,EnduroPoints,2))</f>
        <v>0</v>
      </c>
      <c r="O18" s="2"/>
      <c r="P18" s="37" t="str">
        <f>IF(ISBLANK(O18),"0",VLOOKUP(O18,EnduroPoints,2))</f>
        <v>0</v>
      </c>
      <c r="Q18" s="38"/>
      <c r="R18" s="39" t="str">
        <f>IF(ISBLANK(Q18),"0",VLOOKUP(Q18,EnduroPoints,2))</f>
        <v>0</v>
      </c>
      <c r="S18" s="2">
        <f>D18+F18+H18+J18+L18+N18+P18+R18</f>
        <v>0</v>
      </c>
      <c r="T18" s="2">
        <v>15</v>
      </c>
    </row>
    <row r="19" spans="1:20" ht="12.75">
      <c r="A19" s="2"/>
      <c r="B19" s="2"/>
      <c r="C19" s="2"/>
      <c r="D19" s="37" t="str">
        <f>IF(ISBLANK(C19),"0",VLOOKUP(C19,EnduroPoints,2))</f>
        <v>0</v>
      </c>
      <c r="E19" s="38"/>
      <c r="F19" s="39" t="str">
        <f>IF(ISBLANK(E19),"0",VLOOKUP(E19,EnduroPoints,2))</f>
        <v>0</v>
      </c>
      <c r="G19" s="2"/>
      <c r="H19" s="37" t="str">
        <f>IF(ISBLANK(G19),"0",VLOOKUP(G19,EnduroPoints,2))</f>
        <v>0</v>
      </c>
      <c r="I19" s="38"/>
      <c r="J19" s="39" t="str">
        <f>IF(ISBLANK(I19),"0",VLOOKUP(I19,EnduroPoints,2))</f>
        <v>0</v>
      </c>
      <c r="K19" s="2"/>
      <c r="L19" s="37" t="str">
        <f>IF(ISBLANK(K19),"0",VLOOKUP(K19,EnduroPoints,2))</f>
        <v>0</v>
      </c>
      <c r="M19" s="38"/>
      <c r="N19" s="39" t="str">
        <f>IF(ISBLANK(M19),"0",VLOOKUP(M19,EnduroPoints,2))</f>
        <v>0</v>
      </c>
      <c r="O19" s="2"/>
      <c r="P19" s="37" t="str">
        <f>IF(ISBLANK(O19),"0",VLOOKUP(O19,EnduroPoints,2))</f>
        <v>0</v>
      </c>
      <c r="Q19" s="38"/>
      <c r="R19" s="39" t="str">
        <f>IF(ISBLANK(Q19),"0",VLOOKUP(Q19,EnduroPoints,2))</f>
        <v>0</v>
      </c>
      <c r="S19" s="2">
        <f>D19+F19+H19+J19+L19+N19+P19+R19</f>
        <v>0</v>
      </c>
      <c r="T19" s="2">
        <v>16</v>
      </c>
    </row>
    <row r="20" spans="1:20" ht="12.75">
      <c r="A20" s="2"/>
      <c r="B20" s="2"/>
      <c r="C20" s="2"/>
      <c r="D20" s="37" t="str">
        <f>IF(ISBLANK(C20),"0",VLOOKUP(C20,EnduroPoints,2))</f>
        <v>0</v>
      </c>
      <c r="E20" s="38"/>
      <c r="F20" s="39" t="str">
        <f>IF(ISBLANK(E20),"0",VLOOKUP(E20,EnduroPoints,2))</f>
        <v>0</v>
      </c>
      <c r="G20" s="2"/>
      <c r="H20" s="37" t="str">
        <f>IF(ISBLANK(G20),"0",VLOOKUP(G20,EnduroPoints,2))</f>
        <v>0</v>
      </c>
      <c r="I20" s="38"/>
      <c r="J20" s="39" t="str">
        <f>IF(ISBLANK(I20),"0",VLOOKUP(I20,EnduroPoints,2))</f>
        <v>0</v>
      </c>
      <c r="K20" s="2"/>
      <c r="L20" s="37" t="str">
        <f>IF(ISBLANK(K20),"0",VLOOKUP(K20,EnduroPoints,2))</f>
        <v>0</v>
      </c>
      <c r="M20" s="38"/>
      <c r="N20" s="39" t="str">
        <f>IF(ISBLANK(M20),"0",VLOOKUP(M20,EnduroPoints,2))</f>
        <v>0</v>
      </c>
      <c r="O20" s="2"/>
      <c r="P20" s="37" t="str">
        <f>IF(ISBLANK(O20),"0",VLOOKUP(O20,EnduroPoints,2))</f>
        <v>0</v>
      </c>
      <c r="Q20" s="38"/>
      <c r="R20" s="39" t="str">
        <f>IF(ISBLANK(Q20),"0",VLOOKUP(Q20,EnduroPoints,2))</f>
        <v>0</v>
      </c>
      <c r="S20" s="2">
        <f>D20+F20+H20+J20+L20+N20+P20+R20</f>
        <v>0</v>
      </c>
      <c r="T20" s="2">
        <v>17</v>
      </c>
    </row>
    <row r="21" spans="1:20" ht="12.75">
      <c r="A21" s="2"/>
      <c r="B21" s="2"/>
      <c r="C21" s="2"/>
      <c r="D21" s="37" t="str">
        <f>IF(ISBLANK(C21),"0",VLOOKUP(C21,EnduroPoints,2))</f>
        <v>0</v>
      </c>
      <c r="E21" s="38"/>
      <c r="F21" s="39" t="str">
        <f>IF(ISBLANK(E21),"0",VLOOKUP(E21,EnduroPoints,2))</f>
        <v>0</v>
      </c>
      <c r="G21" s="2"/>
      <c r="H21" s="37" t="str">
        <f>IF(ISBLANK(G21),"0",VLOOKUP(G21,EnduroPoints,2))</f>
        <v>0</v>
      </c>
      <c r="I21" s="38"/>
      <c r="J21" s="39" t="str">
        <f>IF(ISBLANK(I21),"0",VLOOKUP(I21,EnduroPoints,2))</f>
        <v>0</v>
      </c>
      <c r="K21" s="2"/>
      <c r="L21" s="37" t="str">
        <f>IF(ISBLANK(K21),"0",VLOOKUP(K21,EnduroPoints,2))</f>
        <v>0</v>
      </c>
      <c r="M21" s="38"/>
      <c r="N21" s="39" t="str">
        <f>IF(ISBLANK(M21),"0",VLOOKUP(M21,EnduroPoints,2))</f>
        <v>0</v>
      </c>
      <c r="O21" s="2"/>
      <c r="P21" s="37" t="str">
        <f>IF(ISBLANK(O21),"0",VLOOKUP(O21,EnduroPoints,2))</f>
        <v>0</v>
      </c>
      <c r="Q21" s="38"/>
      <c r="R21" s="39" t="str">
        <f>IF(ISBLANK(Q21),"0",VLOOKUP(Q21,EnduroPoints,2))</f>
        <v>0</v>
      </c>
      <c r="S21" s="2">
        <f>D21+F21+H21+J21+L21+N21+P21+R21</f>
        <v>0</v>
      </c>
      <c r="T21" s="2">
        <v>18</v>
      </c>
    </row>
    <row r="22" spans="1:20" ht="12.75">
      <c r="A22" s="2"/>
      <c r="B22" s="2"/>
      <c r="C22" s="2"/>
      <c r="D22" s="37" t="str">
        <f>IF(ISBLANK(C22),"0",VLOOKUP(C22,EnduroPoints,2))</f>
        <v>0</v>
      </c>
      <c r="E22" s="38"/>
      <c r="F22" s="39" t="str">
        <f>IF(ISBLANK(E22),"0",VLOOKUP(E22,EnduroPoints,2))</f>
        <v>0</v>
      </c>
      <c r="G22" s="2"/>
      <c r="H22" s="37" t="str">
        <f>IF(ISBLANK(G22),"0",VLOOKUP(G22,EnduroPoints,2))</f>
        <v>0</v>
      </c>
      <c r="I22" s="38"/>
      <c r="J22" s="39" t="str">
        <f>IF(ISBLANK(I22),"0",VLOOKUP(I22,EnduroPoints,2))</f>
        <v>0</v>
      </c>
      <c r="K22" s="2"/>
      <c r="L22" s="37" t="str">
        <f>IF(ISBLANK(K22),"0",VLOOKUP(K22,EnduroPoints,2))</f>
        <v>0</v>
      </c>
      <c r="M22" s="38"/>
      <c r="N22" s="39" t="str">
        <f>IF(ISBLANK(M22),"0",VLOOKUP(M22,EnduroPoints,2))</f>
        <v>0</v>
      </c>
      <c r="O22" s="2"/>
      <c r="P22" s="37" t="str">
        <f>IF(ISBLANK(O22),"0",VLOOKUP(O22,EnduroPoints,2))</f>
        <v>0</v>
      </c>
      <c r="Q22" s="38"/>
      <c r="R22" s="39" t="str">
        <f>IF(ISBLANK(Q22),"0",VLOOKUP(Q22,EnduroPoints,2))</f>
        <v>0</v>
      </c>
      <c r="S22" s="2">
        <f>D22+F22+H22+J22+L22+N22+P22+R22</f>
        <v>0</v>
      </c>
      <c r="T22" s="2">
        <v>19</v>
      </c>
    </row>
  </sheetData>
  <sheetProtection/>
  <mergeCells count="10">
    <mergeCell ref="O2:P2"/>
    <mergeCell ref="Q2:R2"/>
    <mergeCell ref="C1:H1"/>
    <mergeCell ref="I1:N1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20.28125" style="0" customWidth="1"/>
    <col min="7" max="7" width="13.421875" style="0" customWidth="1"/>
    <col min="9" max="9" width="10.140625" style="0" customWidth="1"/>
    <col min="10" max="10" width="8.8515625" style="0" customWidth="1"/>
    <col min="11" max="11" width="8.7109375" style="0" customWidth="1"/>
    <col min="12" max="12" width="8.8515625" style="0" customWidth="1"/>
    <col min="13" max="13" width="7.57421875" style="0" customWidth="1"/>
    <col min="14" max="14" width="9.140625" style="0" customWidth="1"/>
    <col min="15" max="18" width="9.140625" style="0" hidden="1" customWidth="1"/>
    <col min="20" max="20" width="13.28125" style="0" bestFit="1" customWidth="1"/>
  </cols>
  <sheetData>
    <row r="1" spans="1:14" ht="18">
      <c r="A1" s="25" t="s">
        <v>262</v>
      </c>
      <c r="C1" s="30" t="s">
        <v>321</v>
      </c>
      <c r="D1" s="30"/>
      <c r="E1" s="30"/>
      <c r="F1" s="30"/>
      <c r="G1" s="30"/>
      <c r="H1" s="30"/>
      <c r="I1" s="28" t="s">
        <v>376</v>
      </c>
      <c r="J1" s="28"/>
      <c r="K1" s="28"/>
      <c r="L1" s="28"/>
      <c r="M1" s="28"/>
      <c r="N1" s="28"/>
    </row>
    <row r="2" spans="3:18" ht="12.75">
      <c r="C2" s="27" t="s">
        <v>318</v>
      </c>
      <c r="D2" s="27"/>
      <c r="E2" s="28" t="s">
        <v>319</v>
      </c>
      <c r="F2" s="28"/>
      <c r="G2" s="27" t="s">
        <v>322</v>
      </c>
      <c r="H2" s="27"/>
      <c r="I2" s="28" t="s">
        <v>234</v>
      </c>
      <c r="J2" s="28"/>
      <c r="K2" s="27" t="s">
        <v>375</v>
      </c>
      <c r="L2" s="27"/>
      <c r="M2" s="28" t="s">
        <v>380</v>
      </c>
      <c r="N2" s="28"/>
      <c r="O2" s="27"/>
      <c r="P2" s="27"/>
      <c r="Q2" s="27"/>
      <c r="R2" s="27"/>
    </row>
    <row r="3" spans="1:20" s="21" customFormat="1" ht="12.75">
      <c r="A3" s="21" t="s">
        <v>183</v>
      </c>
      <c r="B3" s="21" t="s">
        <v>132</v>
      </c>
      <c r="C3" s="21" t="s">
        <v>179</v>
      </c>
      <c r="D3" s="21" t="s">
        <v>184</v>
      </c>
      <c r="E3" s="24" t="s">
        <v>179</v>
      </c>
      <c r="F3" s="24" t="s">
        <v>184</v>
      </c>
      <c r="G3" s="21" t="s">
        <v>179</v>
      </c>
      <c r="H3" s="21" t="s">
        <v>184</v>
      </c>
      <c r="I3" s="24" t="s">
        <v>179</v>
      </c>
      <c r="J3" s="24" t="s">
        <v>184</v>
      </c>
      <c r="K3" s="21" t="s">
        <v>179</v>
      </c>
      <c r="L3" s="21" t="s">
        <v>184</v>
      </c>
      <c r="M3" s="24" t="s">
        <v>179</v>
      </c>
      <c r="N3" s="24" t="s">
        <v>184</v>
      </c>
      <c r="O3" s="21" t="s">
        <v>179</v>
      </c>
      <c r="P3" s="21" t="s">
        <v>184</v>
      </c>
      <c r="Q3" s="24" t="s">
        <v>179</v>
      </c>
      <c r="R3" s="24" t="s">
        <v>184</v>
      </c>
      <c r="S3" s="21" t="s">
        <v>212</v>
      </c>
      <c r="T3" s="21" t="s">
        <v>213</v>
      </c>
    </row>
    <row r="4" spans="1:20" ht="12.75">
      <c r="A4" s="2" t="s">
        <v>283</v>
      </c>
      <c r="B4" s="2">
        <v>4</v>
      </c>
      <c r="C4" s="2">
        <v>1</v>
      </c>
      <c r="D4" s="37">
        <f>IF(ISBLANK(C4),"0",VLOOKUP(C4,EnduroPoints,2))</f>
        <v>15</v>
      </c>
      <c r="E4" s="38"/>
      <c r="F4" s="39" t="str">
        <f>IF(ISBLANK(E4),"0",VLOOKUP(E4,EnduroPoints,2))</f>
        <v>0</v>
      </c>
      <c r="G4" s="2">
        <v>5</v>
      </c>
      <c r="H4" s="37">
        <f>IF(ISBLANK(G4),"0",VLOOKUP(G4,EnduroPoints,2))</f>
        <v>6</v>
      </c>
      <c r="I4" s="38">
        <v>1</v>
      </c>
      <c r="J4" s="39">
        <f>IF(ISBLANK(I4),"0",VLOOKUP(I4,EnduroPoints,2))</f>
        <v>15</v>
      </c>
      <c r="K4" s="2">
        <v>3</v>
      </c>
      <c r="L4" s="37">
        <f>IF(ISBLANK(K4),"0",VLOOKUP(K4,EnduroPoints,2))</f>
        <v>10</v>
      </c>
      <c r="M4" s="38">
        <v>2</v>
      </c>
      <c r="N4" s="39">
        <f>IF(ISBLANK(M4),"0",VLOOKUP(M4,EnduroPoints,2))</f>
        <v>12</v>
      </c>
      <c r="O4" s="2"/>
      <c r="P4" s="37" t="str">
        <f>IF(ISBLANK(O4),"0",VLOOKUP(O4,EnduroPoints,2))</f>
        <v>0</v>
      </c>
      <c r="Q4" s="38"/>
      <c r="R4" s="39" t="str">
        <f>IF(ISBLANK(Q4),"0",VLOOKUP(Q4,EnduroPoints,2))</f>
        <v>0</v>
      </c>
      <c r="S4" s="2">
        <f>D4+F4+H4+J4+L4+N4+P4+R4</f>
        <v>58</v>
      </c>
      <c r="T4" s="2">
        <v>1</v>
      </c>
    </row>
    <row r="5" spans="1:20" ht="12.75">
      <c r="A5" s="2" t="s">
        <v>292</v>
      </c>
      <c r="B5" s="2">
        <v>15</v>
      </c>
      <c r="C5" s="2"/>
      <c r="D5" s="37" t="str">
        <f>IF(ISBLANK(C5),"0",VLOOKUP(C5,EnduroPoints,2))</f>
        <v>0</v>
      </c>
      <c r="E5" s="38">
        <v>1</v>
      </c>
      <c r="F5" s="39">
        <f>IF(ISBLANK(E5),"0",VLOOKUP(E5,EnduroPoints,2))</f>
        <v>15</v>
      </c>
      <c r="G5" s="2">
        <v>1</v>
      </c>
      <c r="H5" s="37">
        <f>IF(ISBLANK(G5),"0",VLOOKUP(G5,EnduroPoints,2))</f>
        <v>15</v>
      </c>
      <c r="I5" s="38"/>
      <c r="J5" s="39" t="str">
        <f>IF(ISBLANK(I5),"0",VLOOKUP(I5,EnduroPoints,2))</f>
        <v>0</v>
      </c>
      <c r="K5" s="2">
        <v>4</v>
      </c>
      <c r="L5" s="37">
        <f>IF(ISBLANK(K5),"0",VLOOKUP(K5,EnduroPoints,2))</f>
        <v>8</v>
      </c>
      <c r="M5" s="38">
        <v>1</v>
      </c>
      <c r="N5" s="39">
        <f>IF(ISBLANK(M5),"0",VLOOKUP(M5,EnduroPoints,2))</f>
        <v>15</v>
      </c>
      <c r="O5" s="2"/>
      <c r="P5" s="37" t="str">
        <f>IF(ISBLANK(O5),"0",VLOOKUP(O5,EnduroPoints,2))</f>
        <v>0</v>
      </c>
      <c r="Q5" s="38"/>
      <c r="R5" s="39" t="str">
        <f>IF(ISBLANK(Q5),"0",VLOOKUP(Q5,EnduroPoints,2))</f>
        <v>0</v>
      </c>
      <c r="S5" s="2">
        <f>D5+F5+H5+J5+L5+N5+P5+R5</f>
        <v>53</v>
      </c>
      <c r="T5" s="2">
        <v>2</v>
      </c>
    </row>
    <row r="6" spans="1:20" ht="12.75">
      <c r="A6" s="2" t="s">
        <v>281</v>
      </c>
      <c r="B6" s="2">
        <v>2</v>
      </c>
      <c r="C6" s="2">
        <v>2</v>
      </c>
      <c r="D6" s="37">
        <f>IF(ISBLANK(C6),"0",VLOOKUP(C6,EnduroPoints,2))</f>
        <v>12</v>
      </c>
      <c r="E6" s="38"/>
      <c r="F6" s="39" t="str">
        <f>IF(ISBLANK(E6),"0",VLOOKUP(E6,EnduroPoints,2))</f>
        <v>0</v>
      </c>
      <c r="G6" s="2">
        <v>10</v>
      </c>
      <c r="H6" s="37">
        <f>IF(ISBLANK(G6),"0",VLOOKUP(G6,EnduroPoints,2))</f>
        <v>1</v>
      </c>
      <c r="I6" s="38">
        <v>2</v>
      </c>
      <c r="J6" s="39">
        <f>IF(ISBLANK(I6),"0",VLOOKUP(I6,EnduroPoints,2))</f>
        <v>12</v>
      </c>
      <c r="K6" s="2">
        <v>1</v>
      </c>
      <c r="L6" s="37">
        <f>IF(ISBLANK(K6),"0",VLOOKUP(K6,EnduroPoints,2))</f>
        <v>15</v>
      </c>
      <c r="M6" s="38">
        <v>3</v>
      </c>
      <c r="N6" s="39">
        <f>IF(ISBLANK(M6),"0",VLOOKUP(M6,EnduroPoints,2))</f>
        <v>10</v>
      </c>
      <c r="O6" s="2"/>
      <c r="P6" s="37" t="str">
        <f>IF(ISBLANK(O6),"0",VLOOKUP(O6,EnduroPoints,2))</f>
        <v>0</v>
      </c>
      <c r="Q6" s="38"/>
      <c r="R6" s="39" t="str">
        <f>IF(ISBLANK(Q6),"0",VLOOKUP(Q6,EnduroPoints,2))</f>
        <v>0</v>
      </c>
      <c r="S6" s="2">
        <f>D6+F6+H6+J6+L6+N6+P6+R6</f>
        <v>50</v>
      </c>
      <c r="T6" s="2">
        <v>3</v>
      </c>
    </row>
    <row r="7" spans="1:20" ht="12.75">
      <c r="A7" s="2" t="s">
        <v>272</v>
      </c>
      <c r="B7" s="2">
        <v>105</v>
      </c>
      <c r="C7" s="2"/>
      <c r="D7" s="37" t="str">
        <f>IF(ISBLANK(C7),"0",VLOOKUP(C7,EnduroPoints,2))</f>
        <v>0</v>
      </c>
      <c r="E7" s="38">
        <v>3</v>
      </c>
      <c r="F7" s="39">
        <f>IF(ISBLANK(E7),"0",VLOOKUP(E7,EnduroPoints,2))</f>
        <v>10</v>
      </c>
      <c r="G7" s="2">
        <v>3</v>
      </c>
      <c r="H7" s="37">
        <f>IF(ISBLANK(G7),"0",VLOOKUP(G7,EnduroPoints,2))</f>
        <v>10</v>
      </c>
      <c r="I7" s="38">
        <v>4</v>
      </c>
      <c r="J7" s="39">
        <f>IF(ISBLANK(I7),"0",VLOOKUP(I7,EnduroPoints,2))</f>
        <v>8</v>
      </c>
      <c r="K7" s="2"/>
      <c r="L7" s="37" t="str">
        <f>IF(ISBLANK(K7),"0",VLOOKUP(K7,EnduroPoints,2))</f>
        <v>0</v>
      </c>
      <c r="M7" s="38">
        <v>5</v>
      </c>
      <c r="N7" s="39">
        <f>IF(ISBLANK(M7),"0",VLOOKUP(M7,EnduroPoints,2))</f>
        <v>6</v>
      </c>
      <c r="O7" s="2"/>
      <c r="P7" s="37" t="str">
        <f>IF(ISBLANK(O7),"0",VLOOKUP(O7,EnduroPoints,2))</f>
        <v>0</v>
      </c>
      <c r="Q7" s="38"/>
      <c r="R7" s="39" t="str">
        <f>IF(ISBLANK(Q7),"0",VLOOKUP(Q7,EnduroPoints,2))</f>
        <v>0</v>
      </c>
      <c r="S7" s="2">
        <f>D7+F7+H7+J7+L7+N7+P7+R7</f>
        <v>34</v>
      </c>
      <c r="T7" s="2">
        <v>4</v>
      </c>
    </row>
    <row r="8" spans="1:20" ht="12.75">
      <c r="A8" s="2" t="s">
        <v>284</v>
      </c>
      <c r="B8" s="2">
        <v>5</v>
      </c>
      <c r="C8" s="2">
        <v>5</v>
      </c>
      <c r="D8" s="37">
        <f>IF(ISBLANK(C8),"0",VLOOKUP(C8,EnduroPoints,2))</f>
        <v>6</v>
      </c>
      <c r="E8" s="38">
        <v>2</v>
      </c>
      <c r="F8" s="39">
        <f>IF(ISBLANK(E8),"0",VLOOKUP(E8,EnduroPoints,2))</f>
        <v>12</v>
      </c>
      <c r="G8" s="2">
        <v>8</v>
      </c>
      <c r="H8" s="37">
        <f>IF(ISBLANK(G8),"0",VLOOKUP(G8,EnduroPoints,2))</f>
        <v>3</v>
      </c>
      <c r="I8" s="38"/>
      <c r="J8" s="39" t="str">
        <f>IF(ISBLANK(I8),"0",VLOOKUP(I8,EnduroPoints,2))</f>
        <v>0</v>
      </c>
      <c r="K8" s="2"/>
      <c r="L8" s="37" t="str">
        <f>IF(ISBLANK(K8),"0",VLOOKUP(K8,EnduroPoints,2))</f>
        <v>0</v>
      </c>
      <c r="M8" s="38">
        <v>4</v>
      </c>
      <c r="N8" s="39">
        <f>IF(ISBLANK(M8),"0",VLOOKUP(M8,EnduroPoints,2))</f>
        <v>8</v>
      </c>
      <c r="O8" s="2"/>
      <c r="P8" s="37" t="str">
        <f>IF(ISBLANK(O8),"0",VLOOKUP(O8,EnduroPoints,2))</f>
        <v>0</v>
      </c>
      <c r="Q8" s="38"/>
      <c r="R8" s="39" t="str">
        <f>IF(ISBLANK(Q8),"0",VLOOKUP(Q8,EnduroPoints,2))</f>
        <v>0</v>
      </c>
      <c r="S8" s="2">
        <f>D8+F8+H8+J8+L8+N8+P8+R8</f>
        <v>29</v>
      </c>
      <c r="T8" s="2">
        <v>5</v>
      </c>
    </row>
    <row r="9" spans="1:20" ht="12.75">
      <c r="A9" s="2" t="s">
        <v>286</v>
      </c>
      <c r="B9" s="2">
        <v>7</v>
      </c>
      <c r="C9" s="2">
        <v>3</v>
      </c>
      <c r="D9" s="37">
        <f>IF(ISBLANK(C9),"0",VLOOKUP(C9,EnduroPoints,2))</f>
        <v>10</v>
      </c>
      <c r="E9" s="38"/>
      <c r="F9" s="39" t="str">
        <f>IF(ISBLANK(E9),"0",VLOOKUP(E9,EnduroPoints,2))</f>
        <v>0</v>
      </c>
      <c r="G9" s="2">
        <v>7</v>
      </c>
      <c r="H9" s="37">
        <f>IF(ISBLANK(G9),"0",VLOOKUP(G9,EnduroPoints,2))</f>
        <v>4</v>
      </c>
      <c r="I9" s="38">
        <v>5</v>
      </c>
      <c r="J9" s="39">
        <f>IF(ISBLANK(I9),"0",VLOOKUP(I9,EnduroPoints,2))</f>
        <v>6</v>
      </c>
      <c r="K9" s="2"/>
      <c r="L9" s="37" t="str">
        <f>IF(ISBLANK(K9),"0",VLOOKUP(K9,EnduroPoints,2))</f>
        <v>0</v>
      </c>
      <c r="M9" s="38">
        <v>7</v>
      </c>
      <c r="N9" s="39">
        <f>IF(ISBLANK(M9),"0",VLOOKUP(M9,EnduroPoints,2))</f>
        <v>4</v>
      </c>
      <c r="O9" s="2"/>
      <c r="P9" s="37" t="str">
        <f>IF(ISBLANK(O9),"0",VLOOKUP(O9,EnduroPoints,2))</f>
        <v>0</v>
      </c>
      <c r="Q9" s="38"/>
      <c r="R9" s="39" t="str">
        <f>IF(ISBLANK(Q9),"0",VLOOKUP(Q9,EnduroPoints,2))</f>
        <v>0</v>
      </c>
      <c r="S9" s="2">
        <f>D9+F9+H9+J9+L9+N9+P9+R9</f>
        <v>24</v>
      </c>
      <c r="T9" s="2">
        <v>6</v>
      </c>
    </row>
    <row r="10" spans="1:20" ht="12.75">
      <c r="A10" s="2" t="s">
        <v>282</v>
      </c>
      <c r="B10" s="2">
        <v>3</v>
      </c>
      <c r="C10" s="2"/>
      <c r="D10" s="37" t="str">
        <f>IF(ISBLANK(C10),"0",VLOOKUP(C10,EnduroPoints,2))</f>
        <v>0</v>
      </c>
      <c r="E10" s="38">
        <v>5</v>
      </c>
      <c r="F10" s="39">
        <f>IF(ISBLANK(E10),"0",VLOOKUP(E10,EnduroPoints,2))</f>
        <v>6</v>
      </c>
      <c r="G10" s="2">
        <v>12</v>
      </c>
      <c r="H10" s="37">
        <f>IF(ISBLANK(G10),"0",VLOOKUP(G10,EnduroPoints,2))</f>
        <v>0</v>
      </c>
      <c r="I10" s="38">
        <v>3</v>
      </c>
      <c r="J10" s="39">
        <f>IF(ISBLANK(I10),"0",VLOOKUP(I10,EnduroPoints,2))</f>
        <v>10</v>
      </c>
      <c r="K10" s="2"/>
      <c r="L10" s="37" t="str">
        <f>IF(ISBLANK(K10),"0",VLOOKUP(K10,EnduroPoints,2))</f>
        <v>0</v>
      </c>
      <c r="M10" s="38">
        <v>9</v>
      </c>
      <c r="N10" s="39">
        <f>IF(ISBLANK(M10),"0",VLOOKUP(M10,EnduroPoints,2))</f>
        <v>2</v>
      </c>
      <c r="O10" s="2"/>
      <c r="P10" s="37" t="str">
        <f>IF(ISBLANK(O10),"0",VLOOKUP(O10,EnduroPoints,2))</f>
        <v>0</v>
      </c>
      <c r="Q10" s="38"/>
      <c r="R10" s="39" t="str">
        <f>IF(ISBLANK(Q10),"0",VLOOKUP(Q10,EnduroPoints,2))</f>
        <v>0</v>
      </c>
      <c r="S10" s="2">
        <f>D10+F10+H10+J10+L10+N10+P10+R10</f>
        <v>18</v>
      </c>
      <c r="T10" s="2">
        <v>7</v>
      </c>
    </row>
    <row r="11" spans="1:20" ht="12.75">
      <c r="A11" s="2" t="s">
        <v>290</v>
      </c>
      <c r="B11" s="2">
        <v>12</v>
      </c>
      <c r="C11" s="2"/>
      <c r="D11" s="37" t="str">
        <f>IF(ISBLANK(C11),"0",VLOOKUP(C11,EnduroPoints,2))</f>
        <v>0</v>
      </c>
      <c r="E11" s="38"/>
      <c r="F11" s="39" t="str">
        <f>IF(ISBLANK(E11),"0",VLOOKUP(E11,EnduroPoints,2))</f>
        <v>0</v>
      </c>
      <c r="G11" s="2">
        <v>2</v>
      </c>
      <c r="H11" s="37">
        <f>IF(ISBLANK(G11),"0",VLOOKUP(G11,EnduroPoints,2))</f>
        <v>12</v>
      </c>
      <c r="I11" s="38"/>
      <c r="J11" s="39" t="str">
        <f>IF(ISBLANK(I11),"0",VLOOKUP(I11,EnduroPoints,2))</f>
        <v>0</v>
      </c>
      <c r="K11" s="2"/>
      <c r="L11" s="37" t="str">
        <f>IF(ISBLANK(K11),"0",VLOOKUP(K11,EnduroPoints,2))</f>
        <v>0</v>
      </c>
      <c r="M11" s="38">
        <v>6</v>
      </c>
      <c r="N11" s="39">
        <f>IF(ISBLANK(M11),"0",VLOOKUP(M11,EnduroPoints,2))</f>
        <v>5</v>
      </c>
      <c r="O11" s="2"/>
      <c r="P11" s="37" t="str">
        <f>IF(ISBLANK(O11),"0",VLOOKUP(O11,EnduroPoints,2))</f>
        <v>0</v>
      </c>
      <c r="Q11" s="38"/>
      <c r="R11" s="39" t="str">
        <f>IF(ISBLANK(Q11),"0",VLOOKUP(Q11,EnduroPoints,2))</f>
        <v>0</v>
      </c>
      <c r="S11" s="2">
        <f>D11+F11+H11+J11+L11+N11+P11+R11</f>
        <v>17</v>
      </c>
      <c r="T11" s="2">
        <v>8</v>
      </c>
    </row>
    <row r="12" spans="1:20" ht="12.75">
      <c r="A12" s="2" t="s">
        <v>285</v>
      </c>
      <c r="B12" s="2">
        <v>6</v>
      </c>
      <c r="C12" s="2"/>
      <c r="D12" s="37" t="str">
        <f>IF(ISBLANK(C12),"0",VLOOKUP(C12,EnduroPoints,2))</f>
        <v>0</v>
      </c>
      <c r="E12" s="38">
        <v>4</v>
      </c>
      <c r="F12" s="39">
        <f>IF(ISBLANK(E12),"0",VLOOKUP(E12,EnduroPoints,2))</f>
        <v>8</v>
      </c>
      <c r="G12" s="2">
        <v>4</v>
      </c>
      <c r="H12" s="37">
        <f>IF(ISBLANK(G12),"0",VLOOKUP(G12,EnduroPoints,2))</f>
        <v>8</v>
      </c>
      <c r="I12" s="38"/>
      <c r="J12" s="39" t="str">
        <f>IF(ISBLANK(I12),"0",VLOOKUP(I12,EnduroPoints,2))</f>
        <v>0</v>
      </c>
      <c r="K12" s="2"/>
      <c r="L12" s="37" t="str">
        <f>IF(ISBLANK(K12),"0",VLOOKUP(K12,EnduroPoints,2))</f>
        <v>0</v>
      </c>
      <c r="M12" s="38"/>
      <c r="N12" s="39" t="str">
        <f>IF(ISBLANK(M12),"0",VLOOKUP(M12,EnduroPoints,2))</f>
        <v>0</v>
      </c>
      <c r="O12" s="2"/>
      <c r="P12" s="37" t="str">
        <f>IF(ISBLANK(O12),"0",VLOOKUP(O12,EnduroPoints,2))</f>
        <v>0</v>
      </c>
      <c r="Q12" s="38"/>
      <c r="R12" s="39" t="str">
        <f>IF(ISBLANK(Q12),"0",VLOOKUP(Q12,EnduroPoints,2))</f>
        <v>0</v>
      </c>
      <c r="S12" s="2">
        <f>D12+F12+H12+J12+L12+N12+P12+R12</f>
        <v>16</v>
      </c>
      <c r="T12" s="2">
        <v>9</v>
      </c>
    </row>
    <row r="13" spans="1:20" ht="12.75">
      <c r="A13" s="2" t="s">
        <v>289</v>
      </c>
      <c r="B13" s="2">
        <v>10</v>
      </c>
      <c r="C13" s="2"/>
      <c r="D13" s="37" t="str">
        <f>IF(ISBLANK(C13),"0",VLOOKUP(C13,EnduroPoints,2))</f>
        <v>0</v>
      </c>
      <c r="E13" s="38"/>
      <c r="F13" s="39" t="str">
        <f>IF(ISBLANK(E13),"0",VLOOKUP(E13,EnduroPoints,2))</f>
        <v>0</v>
      </c>
      <c r="G13" s="2"/>
      <c r="H13" s="37" t="str">
        <f>IF(ISBLANK(G13),"0",VLOOKUP(G13,EnduroPoints,2))</f>
        <v>0</v>
      </c>
      <c r="I13" s="38"/>
      <c r="J13" s="39" t="str">
        <f>IF(ISBLANK(I13),"0",VLOOKUP(I13,EnduroPoints,2))</f>
        <v>0</v>
      </c>
      <c r="K13" s="2">
        <v>2</v>
      </c>
      <c r="L13" s="37">
        <f>IF(ISBLANK(K13),"0",VLOOKUP(K13,EnduroPoints,2))</f>
        <v>12</v>
      </c>
      <c r="M13" s="38"/>
      <c r="N13" s="39" t="str">
        <f>IF(ISBLANK(M13),"0",VLOOKUP(M13,EnduroPoints,2))</f>
        <v>0</v>
      </c>
      <c r="O13" s="2"/>
      <c r="P13" s="37" t="str">
        <f>IF(ISBLANK(O13),"0",VLOOKUP(O13,EnduroPoints,2))</f>
        <v>0</v>
      </c>
      <c r="Q13" s="38"/>
      <c r="R13" s="39" t="str">
        <f>IF(ISBLANK(Q13),"0",VLOOKUP(Q13,EnduroPoints,2))</f>
        <v>0</v>
      </c>
      <c r="S13" s="2">
        <f>D13+F13+H13+J13+L13+N13+P13+R13</f>
        <v>12</v>
      </c>
      <c r="T13" s="2">
        <v>10</v>
      </c>
    </row>
    <row r="14" spans="1:20" ht="12.75">
      <c r="A14" s="2" t="s">
        <v>280</v>
      </c>
      <c r="B14" s="2">
        <v>1</v>
      </c>
      <c r="C14" s="2"/>
      <c r="D14" s="37" t="str">
        <f>IF(ISBLANK(C14),"0",VLOOKUP(C14,EnduroPoints,2))</f>
        <v>0</v>
      </c>
      <c r="E14" s="38"/>
      <c r="F14" s="39" t="str">
        <f>IF(ISBLANK(E14),"0",VLOOKUP(E14,EnduroPoints,2))</f>
        <v>0</v>
      </c>
      <c r="G14" s="2">
        <v>9</v>
      </c>
      <c r="H14" s="37">
        <f>IF(ISBLANK(G14),"0",VLOOKUP(G14,EnduroPoints,2))</f>
        <v>2</v>
      </c>
      <c r="I14" s="38"/>
      <c r="J14" s="39" t="str">
        <f>IF(ISBLANK(I14),"0",VLOOKUP(I14,EnduroPoints,2))</f>
        <v>0</v>
      </c>
      <c r="K14" s="2">
        <v>5</v>
      </c>
      <c r="L14" s="37">
        <f>IF(ISBLANK(K14),"0",VLOOKUP(K14,EnduroPoints,2))</f>
        <v>6</v>
      </c>
      <c r="M14" s="38">
        <v>8</v>
      </c>
      <c r="N14" s="39">
        <f>IF(ISBLANK(M14),"0",VLOOKUP(M14,EnduroPoints,2))</f>
        <v>3</v>
      </c>
      <c r="O14" s="2"/>
      <c r="P14" s="37" t="str">
        <f>IF(ISBLANK(O14),"0",VLOOKUP(O14,EnduroPoints,2))</f>
        <v>0</v>
      </c>
      <c r="Q14" s="38"/>
      <c r="R14" s="39" t="str">
        <f>IF(ISBLANK(Q14),"0",VLOOKUP(Q14,EnduroPoints,2))</f>
        <v>0</v>
      </c>
      <c r="S14" s="2">
        <f>D14+F14+H14+J14+L14+N14+P14+R14</f>
        <v>11</v>
      </c>
      <c r="T14" s="2">
        <v>11</v>
      </c>
    </row>
    <row r="15" spans="1:20" ht="12.75">
      <c r="A15" s="10" t="s">
        <v>374</v>
      </c>
      <c r="B15" s="2">
        <v>13</v>
      </c>
      <c r="C15" s="2">
        <v>4</v>
      </c>
      <c r="D15" s="37">
        <f>IF(ISBLANK(C15),"0",VLOOKUP(C15,EnduroPoints,2))</f>
        <v>8</v>
      </c>
      <c r="E15" s="38"/>
      <c r="F15" s="39" t="str">
        <f>IF(ISBLANK(E15),"0",VLOOKUP(E15,EnduroPoints,2))</f>
        <v>0</v>
      </c>
      <c r="G15" s="2"/>
      <c r="H15" s="37" t="str">
        <f>IF(ISBLANK(G15),"0",VLOOKUP(G15,EnduroPoints,2))</f>
        <v>0</v>
      </c>
      <c r="I15" s="38"/>
      <c r="J15" s="39" t="str">
        <f>IF(ISBLANK(I15),"0",VLOOKUP(I15,EnduroPoints,2))</f>
        <v>0</v>
      </c>
      <c r="K15" s="2"/>
      <c r="L15" s="37" t="str">
        <f>IF(ISBLANK(K15),"0",VLOOKUP(K15,EnduroPoints,2))</f>
        <v>0</v>
      </c>
      <c r="M15" s="38"/>
      <c r="N15" s="39" t="str">
        <f>IF(ISBLANK(M15),"0",VLOOKUP(M15,EnduroPoints,2))</f>
        <v>0</v>
      </c>
      <c r="O15" s="2"/>
      <c r="P15" s="37" t="str">
        <f>IF(ISBLANK(O15),"0",VLOOKUP(O15,EnduroPoints,2))</f>
        <v>0</v>
      </c>
      <c r="Q15" s="38"/>
      <c r="R15" s="39" t="str">
        <f>IF(ISBLANK(Q15),"0",VLOOKUP(Q15,EnduroPoints,2))</f>
        <v>0</v>
      </c>
      <c r="S15" s="2">
        <f>D15+F15+H15+J15+L15+N15+P15+R15</f>
        <v>8</v>
      </c>
      <c r="T15" s="2">
        <v>12</v>
      </c>
    </row>
    <row r="16" spans="1:20" ht="12.75">
      <c r="A16" s="2" t="s">
        <v>287</v>
      </c>
      <c r="B16" s="2">
        <v>8</v>
      </c>
      <c r="C16" s="2"/>
      <c r="D16" s="37" t="str">
        <f>IF(ISBLANK(C16),"0",VLOOKUP(C16,EnduroPoints,2))</f>
        <v>0</v>
      </c>
      <c r="E16" s="38"/>
      <c r="F16" s="39" t="str">
        <f>IF(ISBLANK(E16),"0",VLOOKUP(E16,EnduroPoints,2))</f>
        <v>0</v>
      </c>
      <c r="G16" s="2">
        <v>6</v>
      </c>
      <c r="H16" s="37">
        <f>IF(ISBLANK(G16),"0",VLOOKUP(G16,EnduroPoints,2))</f>
        <v>5</v>
      </c>
      <c r="I16" s="38"/>
      <c r="J16" s="39" t="str">
        <f>IF(ISBLANK(I16),"0",VLOOKUP(I16,EnduroPoints,2))</f>
        <v>0</v>
      </c>
      <c r="K16" s="2"/>
      <c r="L16" s="37" t="str">
        <f>IF(ISBLANK(K16),"0",VLOOKUP(K16,EnduroPoints,2))</f>
        <v>0</v>
      </c>
      <c r="M16" s="38"/>
      <c r="N16" s="39" t="str">
        <f>IF(ISBLANK(M16),"0",VLOOKUP(M16,EnduroPoints,2))</f>
        <v>0</v>
      </c>
      <c r="O16" s="2"/>
      <c r="P16" s="37" t="str">
        <f>IF(ISBLANK(O16),"0",VLOOKUP(O16,EnduroPoints,2))</f>
        <v>0</v>
      </c>
      <c r="Q16" s="38"/>
      <c r="R16" s="39" t="str">
        <f>IF(ISBLANK(Q16),"0",VLOOKUP(Q16,EnduroPoints,2))</f>
        <v>0</v>
      </c>
      <c r="S16" s="2">
        <f>D16+F16+H16+J16+L16+N16+P16+R16</f>
        <v>5</v>
      </c>
      <c r="T16" s="2">
        <v>13</v>
      </c>
    </row>
    <row r="17" spans="1:20" ht="12.75">
      <c r="A17" s="2" t="s">
        <v>288</v>
      </c>
      <c r="B17" s="2">
        <v>9</v>
      </c>
      <c r="C17" s="2"/>
      <c r="D17" s="37" t="str">
        <f>IF(ISBLANK(C17),"0",VLOOKUP(C17,EnduroPoints,2))</f>
        <v>0</v>
      </c>
      <c r="E17" s="38"/>
      <c r="F17" s="39" t="str">
        <f>IF(ISBLANK(E17),"0",VLOOKUP(E17,EnduroPoints,2))</f>
        <v>0</v>
      </c>
      <c r="G17" s="2"/>
      <c r="H17" s="37" t="str">
        <f>IF(ISBLANK(G17),"0",VLOOKUP(G17,EnduroPoints,2))</f>
        <v>0</v>
      </c>
      <c r="I17" s="38"/>
      <c r="J17" s="39" t="str">
        <f>IF(ISBLANK(I17),"0",VLOOKUP(I17,EnduroPoints,2))</f>
        <v>0</v>
      </c>
      <c r="K17" s="2"/>
      <c r="L17" s="37" t="str">
        <f>IF(ISBLANK(K17),"0",VLOOKUP(K17,EnduroPoints,2))</f>
        <v>0</v>
      </c>
      <c r="M17" s="38"/>
      <c r="N17" s="39" t="str">
        <f>IF(ISBLANK(M17),"0",VLOOKUP(M17,EnduroPoints,2))</f>
        <v>0</v>
      </c>
      <c r="O17" s="2"/>
      <c r="P17" s="37" t="str">
        <f>IF(ISBLANK(O17),"0",VLOOKUP(O17,EnduroPoints,2))</f>
        <v>0</v>
      </c>
      <c r="Q17" s="38"/>
      <c r="R17" s="39" t="str">
        <f>IF(ISBLANK(Q17),"0",VLOOKUP(Q17,EnduroPoints,2))</f>
        <v>0</v>
      </c>
      <c r="S17" s="2">
        <f>D17+F17+H17+J17+L17+N17+P17+R17</f>
        <v>0</v>
      </c>
      <c r="T17" s="2">
        <v>14</v>
      </c>
    </row>
    <row r="18" spans="1:20" ht="12.75">
      <c r="A18" s="2" t="s">
        <v>291</v>
      </c>
      <c r="B18" s="2">
        <v>14</v>
      </c>
      <c r="C18" s="2"/>
      <c r="D18" s="37" t="str">
        <f>IF(ISBLANK(C18),"0",VLOOKUP(C18,EnduroPoints,2))</f>
        <v>0</v>
      </c>
      <c r="E18" s="38"/>
      <c r="F18" s="39" t="str">
        <f>IF(ISBLANK(E18),"0",VLOOKUP(E18,EnduroPoints,2))</f>
        <v>0</v>
      </c>
      <c r="G18" s="2"/>
      <c r="H18" s="37" t="str">
        <f>IF(ISBLANK(G18),"0",VLOOKUP(G18,EnduroPoints,2))</f>
        <v>0</v>
      </c>
      <c r="I18" s="38"/>
      <c r="J18" s="39" t="str">
        <f>IF(ISBLANK(I18),"0",VLOOKUP(I18,EnduroPoints,2))</f>
        <v>0</v>
      </c>
      <c r="K18" s="2"/>
      <c r="L18" s="37" t="str">
        <f>IF(ISBLANK(K18),"0",VLOOKUP(K18,EnduroPoints,2))</f>
        <v>0</v>
      </c>
      <c r="M18" s="38"/>
      <c r="N18" s="39" t="str">
        <f>IF(ISBLANK(M18),"0",VLOOKUP(M18,EnduroPoints,2))</f>
        <v>0</v>
      </c>
      <c r="O18" s="2"/>
      <c r="P18" s="37" t="str">
        <f>IF(ISBLANK(O18),"0",VLOOKUP(O18,EnduroPoints,2))</f>
        <v>0</v>
      </c>
      <c r="Q18" s="38"/>
      <c r="R18" s="39" t="str">
        <f>IF(ISBLANK(Q18),"0",VLOOKUP(Q18,EnduroPoints,2))</f>
        <v>0</v>
      </c>
      <c r="S18" s="2">
        <f>D18+F18+H18+J18+L18+N18+P18+R18</f>
        <v>0</v>
      </c>
      <c r="T18" s="2">
        <v>15</v>
      </c>
    </row>
    <row r="19" spans="1:20" ht="12.75">
      <c r="A19" s="2" t="s">
        <v>293</v>
      </c>
      <c r="B19" s="2">
        <v>16</v>
      </c>
      <c r="C19" s="2"/>
      <c r="D19" s="37" t="str">
        <f>IF(ISBLANK(C19),"0",VLOOKUP(C19,EnduroPoints,2))</f>
        <v>0</v>
      </c>
      <c r="E19" s="38"/>
      <c r="F19" s="39" t="str">
        <f>IF(ISBLANK(E19),"0",VLOOKUP(E19,EnduroPoints,2))</f>
        <v>0</v>
      </c>
      <c r="G19" s="2">
        <v>11</v>
      </c>
      <c r="H19" s="37">
        <f>IF(ISBLANK(G19),"0",VLOOKUP(G19,EnduroPoints,2))</f>
        <v>0</v>
      </c>
      <c r="I19" s="38"/>
      <c r="J19" s="39" t="str">
        <f>IF(ISBLANK(I19),"0",VLOOKUP(I19,EnduroPoints,2))</f>
        <v>0</v>
      </c>
      <c r="K19" s="2"/>
      <c r="L19" s="37" t="str">
        <f>IF(ISBLANK(K19),"0",VLOOKUP(K19,EnduroPoints,2))</f>
        <v>0</v>
      </c>
      <c r="M19" s="38"/>
      <c r="N19" s="39" t="str">
        <f>IF(ISBLANK(M19),"0",VLOOKUP(M19,EnduroPoints,2))</f>
        <v>0</v>
      </c>
      <c r="O19" s="2"/>
      <c r="P19" s="37" t="str">
        <f>IF(ISBLANK(O19),"0",VLOOKUP(O19,EnduroPoints,2))</f>
        <v>0</v>
      </c>
      <c r="Q19" s="38"/>
      <c r="R19" s="39" t="str">
        <f>IF(ISBLANK(Q19),"0",VLOOKUP(Q19,EnduroPoints,2))</f>
        <v>0</v>
      </c>
      <c r="S19" s="2">
        <f>D19+F19+H19+J19+L19+N19+P19+R19</f>
        <v>0</v>
      </c>
      <c r="T19" s="2">
        <v>16</v>
      </c>
    </row>
    <row r="20" spans="1:20" ht="12.75">
      <c r="A20" s="2" t="s">
        <v>294</v>
      </c>
      <c r="B20" s="2">
        <v>17</v>
      </c>
      <c r="C20" s="2"/>
      <c r="D20" s="37" t="str">
        <f>IF(ISBLANK(C20),"0",VLOOKUP(C20,EnduroPoints,2))</f>
        <v>0</v>
      </c>
      <c r="E20" s="38"/>
      <c r="F20" s="39" t="str">
        <f>IF(ISBLANK(E20),"0",VLOOKUP(E20,EnduroPoints,2))</f>
        <v>0</v>
      </c>
      <c r="G20" s="2"/>
      <c r="H20" s="37" t="str">
        <f>IF(ISBLANK(G20),"0",VLOOKUP(G20,EnduroPoints,2))</f>
        <v>0</v>
      </c>
      <c r="I20" s="38"/>
      <c r="J20" s="39" t="str">
        <f>IF(ISBLANK(I20),"0",VLOOKUP(I20,EnduroPoints,2))</f>
        <v>0</v>
      </c>
      <c r="K20" s="2"/>
      <c r="L20" s="37" t="str">
        <f>IF(ISBLANK(K20),"0",VLOOKUP(K20,EnduroPoints,2))</f>
        <v>0</v>
      </c>
      <c r="M20" s="38"/>
      <c r="N20" s="39" t="str">
        <f>IF(ISBLANK(M20),"0",VLOOKUP(M20,EnduroPoints,2))</f>
        <v>0</v>
      </c>
      <c r="O20" s="2"/>
      <c r="P20" s="37" t="str">
        <f>IF(ISBLANK(O20),"0",VLOOKUP(O20,EnduroPoints,2))</f>
        <v>0</v>
      </c>
      <c r="Q20" s="38"/>
      <c r="R20" s="39" t="str">
        <f>IF(ISBLANK(Q20),"0",VLOOKUP(Q20,EnduroPoints,2))</f>
        <v>0</v>
      </c>
      <c r="S20" s="2">
        <f>D20+F20+H20+J20+L20+N20+P20+R20</f>
        <v>0</v>
      </c>
      <c r="T20" s="2">
        <v>17</v>
      </c>
    </row>
    <row r="21" spans="1:20" ht="12.75">
      <c r="A21" s="2" t="s">
        <v>295</v>
      </c>
      <c r="B21" s="2">
        <v>18</v>
      </c>
      <c r="C21" s="2"/>
      <c r="D21" s="37" t="str">
        <f>IF(ISBLANK(C21),"0",VLOOKUP(C21,EnduroPoints,2))</f>
        <v>0</v>
      </c>
      <c r="E21" s="38"/>
      <c r="F21" s="39" t="str">
        <f>IF(ISBLANK(E21),"0",VLOOKUP(E21,EnduroPoints,2))</f>
        <v>0</v>
      </c>
      <c r="G21" s="2"/>
      <c r="H21" s="37" t="str">
        <f>IF(ISBLANK(G21),"0",VLOOKUP(G21,EnduroPoints,2))</f>
        <v>0</v>
      </c>
      <c r="I21" s="38"/>
      <c r="J21" s="39" t="str">
        <f>IF(ISBLANK(I21),"0",VLOOKUP(I21,EnduroPoints,2))</f>
        <v>0</v>
      </c>
      <c r="K21" s="2"/>
      <c r="L21" s="37" t="str">
        <f>IF(ISBLANK(K21),"0",VLOOKUP(K21,EnduroPoints,2))</f>
        <v>0</v>
      </c>
      <c r="M21" s="38"/>
      <c r="N21" s="39" t="str">
        <f>IF(ISBLANK(M21),"0",VLOOKUP(M21,EnduroPoints,2))</f>
        <v>0</v>
      </c>
      <c r="O21" s="2"/>
      <c r="P21" s="37" t="str">
        <f>IF(ISBLANK(O21),"0",VLOOKUP(O21,EnduroPoints,2))</f>
        <v>0</v>
      </c>
      <c r="Q21" s="38"/>
      <c r="R21" s="39" t="str">
        <f>IF(ISBLANK(Q21),"0",VLOOKUP(Q21,EnduroPoints,2))</f>
        <v>0</v>
      </c>
      <c r="S21" s="2">
        <f>D21+F21+H21+J21+L21+N21+P21+R21</f>
        <v>0</v>
      </c>
      <c r="T21" s="2">
        <v>18</v>
      </c>
    </row>
    <row r="22" spans="1:20" ht="12.75">
      <c r="A22" s="2" t="s">
        <v>296</v>
      </c>
      <c r="B22" s="2">
        <v>40</v>
      </c>
      <c r="C22" s="2"/>
      <c r="D22" s="37" t="str">
        <f>IF(ISBLANK(C22),"0",VLOOKUP(C22,EnduroPoints,2))</f>
        <v>0</v>
      </c>
      <c r="E22" s="38"/>
      <c r="F22" s="39" t="str">
        <f>IF(ISBLANK(E22),"0",VLOOKUP(E22,EnduroPoints,2))</f>
        <v>0</v>
      </c>
      <c r="G22" s="2"/>
      <c r="H22" s="37" t="str">
        <f>IF(ISBLANK(G22),"0",VLOOKUP(G22,EnduroPoints,2))</f>
        <v>0</v>
      </c>
      <c r="I22" s="38"/>
      <c r="J22" s="39" t="str">
        <f>IF(ISBLANK(I22),"0",VLOOKUP(I22,EnduroPoints,2))</f>
        <v>0</v>
      </c>
      <c r="K22" s="2"/>
      <c r="L22" s="37" t="str">
        <f>IF(ISBLANK(K22),"0",VLOOKUP(K22,EnduroPoints,2))</f>
        <v>0</v>
      </c>
      <c r="M22" s="38"/>
      <c r="N22" s="39" t="str">
        <f>IF(ISBLANK(M22),"0",VLOOKUP(M22,EnduroPoints,2))</f>
        <v>0</v>
      </c>
      <c r="O22" s="2"/>
      <c r="P22" s="37" t="str">
        <f>IF(ISBLANK(O22),"0",VLOOKUP(O22,EnduroPoints,2))</f>
        <v>0</v>
      </c>
      <c r="Q22" s="38"/>
      <c r="R22" s="39" t="str">
        <f>IF(ISBLANK(Q22),"0",VLOOKUP(Q22,EnduroPoints,2))</f>
        <v>0</v>
      </c>
      <c r="S22" s="2">
        <f>D22+F22+H22+J22+L22+N22+P22+R22</f>
        <v>0</v>
      </c>
      <c r="T22" s="2">
        <v>19</v>
      </c>
    </row>
    <row r="23" spans="1:20" ht="12.75">
      <c r="A23" s="2" t="s">
        <v>297</v>
      </c>
      <c r="B23" s="2"/>
      <c r="C23" s="2"/>
      <c r="D23" s="37" t="str">
        <f>IF(ISBLANK(C23),"0",VLOOKUP(C23,EnduroPoints,2))</f>
        <v>0</v>
      </c>
      <c r="E23" s="38"/>
      <c r="F23" s="39" t="str">
        <f>IF(ISBLANK(E23),"0",VLOOKUP(E23,EnduroPoints,2))</f>
        <v>0</v>
      </c>
      <c r="G23" s="2"/>
      <c r="H23" s="37" t="str">
        <f>IF(ISBLANK(G23),"0",VLOOKUP(G23,EnduroPoints,2))</f>
        <v>0</v>
      </c>
      <c r="I23" s="38"/>
      <c r="J23" s="39" t="str">
        <f>IF(ISBLANK(I23),"0",VLOOKUP(I23,EnduroPoints,2))</f>
        <v>0</v>
      </c>
      <c r="K23" s="2"/>
      <c r="L23" s="37" t="str">
        <f>IF(ISBLANK(K23),"0",VLOOKUP(K23,EnduroPoints,2))</f>
        <v>0</v>
      </c>
      <c r="M23" s="38"/>
      <c r="N23" s="39" t="str">
        <f>IF(ISBLANK(M23),"0",VLOOKUP(M23,EnduroPoints,2))</f>
        <v>0</v>
      </c>
      <c r="O23" s="2"/>
      <c r="P23" s="37" t="str">
        <f>IF(ISBLANK(O23),"0",VLOOKUP(O23,EnduroPoints,2))</f>
        <v>0</v>
      </c>
      <c r="Q23" s="38"/>
      <c r="R23" s="39" t="str">
        <f>IF(ISBLANK(Q23),"0",VLOOKUP(Q23,EnduroPoints,2))</f>
        <v>0</v>
      </c>
      <c r="S23" s="2">
        <f>D23+F23+H23+J23+L23+N23+P23+R23</f>
        <v>0</v>
      </c>
      <c r="T23" s="2">
        <v>20</v>
      </c>
    </row>
    <row r="25" ht="12.75">
      <c r="C25" s="8"/>
    </row>
  </sheetData>
  <sheetProtection/>
  <mergeCells count="10">
    <mergeCell ref="O2:P2"/>
    <mergeCell ref="Q2:R2"/>
    <mergeCell ref="C1:H1"/>
    <mergeCell ref="I1:N1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0.28125" style="0" customWidth="1"/>
    <col min="9" max="9" width="8.00390625" style="0" customWidth="1"/>
    <col min="10" max="10" width="8.8515625" style="0" customWidth="1"/>
    <col min="11" max="11" width="8.7109375" style="0" customWidth="1"/>
    <col min="12" max="12" width="7.57421875" style="0" customWidth="1"/>
    <col min="13" max="14" width="9.140625" style="0" customWidth="1"/>
    <col min="15" max="18" width="9.140625" style="0" hidden="1" customWidth="1"/>
    <col min="20" max="20" width="13.28125" style="0" bestFit="1" customWidth="1"/>
  </cols>
  <sheetData>
    <row r="1" spans="1:14" ht="18">
      <c r="A1" s="25" t="s">
        <v>263</v>
      </c>
      <c r="C1" s="30" t="s">
        <v>321</v>
      </c>
      <c r="D1" s="30"/>
      <c r="E1" s="30"/>
      <c r="F1" s="30"/>
      <c r="G1" s="30"/>
      <c r="H1" s="30"/>
      <c r="I1" s="28" t="s">
        <v>376</v>
      </c>
      <c r="J1" s="28"/>
      <c r="K1" s="28"/>
      <c r="L1" s="28"/>
      <c r="M1" s="28"/>
      <c r="N1" s="28"/>
    </row>
    <row r="2" spans="3:18" ht="12.75">
      <c r="C2" s="27" t="s">
        <v>318</v>
      </c>
      <c r="D2" s="27"/>
      <c r="E2" s="27" t="s">
        <v>323</v>
      </c>
      <c r="F2" s="27"/>
      <c r="G2" s="27" t="s">
        <v>319</v>
      </c>
      <c r="H2" s="27"/>
      <c r="I2" s="28" t="s">
        <v>234</v>
      </c>
      <c r="J2" s="28"/>
      <c r="K2" s="27" t="s">
        <v>383</v>
      </c>
      <c r="L2" s="27"/>
      <c r="M2" s="28" t="s">
        <v>377</v>
      </c>
      <c r="N2" s="28"/>
      <c r="O2" s="27"/>
      <c r="P2" s="27"/>
      <c r="Q2" s="27"/>
      <c r="R2" s="27"/>
    </row>
    <row r="3" spans="1:20" s="21" customFormat="1" ht="12.75">
      <c r="A3" s="21" t="s">
        <v>183</v>
      </c>
      <c r="B3" s="21" t="s">
        <v>132</v>
      </c>
      <c r="C3" s="21" t="s">
        <v>179</v>
      </c>
      <c r="D3" s="21" t="s">
        <v>184</v>
      </c>
      <c r="E3" s="24" t="s">
        <v>179</v>
      </c>
      <c r="F3" s="24" t="s">
        <v>184</v>
      </c>
      <c r="G3" s="21" t="s">
        <v>179</v>
      </c>
      <c r="H3" s="21" t="s">
        <v>184</v>
      </c>
      <c r="I3" s="24" t="s">
        <v>179</v>
      </c>
      <c r="J3" s="24" t="s">
        <v>184</v>
      </c>
      <c r="K3" s="21" t="s">
        <v>179</v>
      </c>
      <c r="L3" s="21" t="s">
        <v>184</v>
      </c>
      <c r="M3" s="24" t="s">
        <v>179</v>
      </c>
      <c r="N3" s="24" t="s">
        <v>184</v>
      </c>
      <c r="O3" s="21" t="s">
        <v>179</v>
      </c>
      <c r="P3" s="21" t="s">
        <v>184</v>
      </c>
      <c r="Q3" s="24" t="s">
        <v>179</v>
      </c>
      <c r="R3" s="24" t="s">
        <v>184</v>
      </c>
      <c r="S3" s="21" t="s">
        <v>212</v>
      </c>
      <c r="T3" s="21" t="s">
        <v>213</v>
      </c>
    </row>
    <row r="4" spans="1:20" ht="12.75">
      <c r="A4" s="2" t="s">
        <v>311</v>
      </c>
      <c r="B4" s="2">
        <v>86</v>
      </c>
      <c r="C4" s="2">
        <v>1</v>
      </c>
      <c r="D4" s="37">
        <f>IF(ISBLANK(C4),"0",VLOOKUP(C4,EnduroPoints,2))</f>
        <v>15</v>
      </c>
      <c r="E4" s="38">
        <v>1</v>
      </c>
      <c r="F4" s="39">
        <f>IF(ISBLANK(E4),"0",VLOOKUP(E4,EnduroPoints,2))</f>
        <v>15</v>
      </c>
      <c r="G4" s="2">
        <v>1</v>
      </c>
      <c r="H4" s="37">
        <f>IF(ISBLANK(G4),"0",VLOOKUP(G4,EnduroPoints,2))</f>
        <v>15</v>
      </c>
      <c r="I4" s="45">
        <v>3</v>
      </c>
      <c r="J4" s="39">
        <f>IF(ISBLANK(I4),"0",VLOOKUP(I4,EnduroPoints,2))</f>
        <v>10</v>
      </c>
      <c r="K4" s="2"/>
      <c r="L4" s="37" t="str">
        <f>IF(ISBLANK(K4),"0",VLOOKUP(K4,EnduroPoints,2))</f>
        <v>0</v>
      </c>
      <c r="M4" s="38">
        <v>1</v>
      </c>
      <c r="N4" s="39">
        <f>IF(ISBLANK(M4),"0",VLOOKUP(M4,EnduroPoints,2))</f>
        <v>15</v>
      </c>
      <c r="O4" s="2"/>
      <c r="P4" s="37" t="str">
        <f>IF(ISBLANK(O4),"0",VLOOKUP(O4,EnduroPoints,2))</f>
        <v>0</v>
      </c>
      <c r="Q4" s="38"/>
      <c r="R4" s="39" t="str">
        <f>IF(ISBLANK(Q4),"0",VLOOKUP(Q4,EnduroPoints,2))</f>
        <v>0</v>
      </c>
      <c r="S4" s="2">
        <f>D4+F4+H4+J4+L4+N4+P4+R4</f>
        <v>70</v>
      </c>
      <c r="T4" s="46">
        <v>1</v>
      </c>
    </row>
    <row r="5" spans="1:20" ht="12.75">
      <c r="A5" s="2" t="s">
        <v>307</v>
      </c>
      <c r="B5" s="2">
        <v>82</v>
      </c>
      <c r="C5" s="2"/>
      <c r="D5" s="37" t="str">
        <f>IF(ISBLANK(C5),"0",VLOOKUP(C5,EnduroPoints,2))</f>
        <v>0</v>
      </c>
      <c r="E5" s="38">
        <v>4</v>
      </c>
      <c r="F5" s="39">
        <f>IF(ISBLANK(E5),"0",VLOOKUP(E5,EnduroPoints,2))</f>
        <v>8</v>
      </c>
      <c r="G5" s="2">
        <v>2</v>
      </c>
      <c r="H5" s="37">
        <f>IF(ISBLANK(G5),"0",VLOOKUP(G5,EnduroPoints,2))</f>
        <v>12</v>
      </c>
      <c r="I5" s="45">
        <v>2</v>
      </c>
      <c r="J5" s="39">
        <f>IF(ISBLANK(I5),"0",VLOOKUP(I5,EnduroPoints,2))</f>
        <v>12</v>
      </c>
      <c r="K5" s="2">
        <v>2</v>
      </c>
      <c r="L5" s="37">
        <f>IF(ISBLANK(K5),"0",VLOOKUP(K5,EnduroPoints,2))</f>
        <v>12</v>
      </c>
      <c r="M5" s="38">
        <v>2</v>
      </c>
      <c r="N5" s="39">
        <f>IF(ISBLANK(M5),"0",VLOOKUP(M5,EnduroPoints,2))</f>
        <v>12</v>
      </c>
      <c r="O5" s="2"/>
      <c r="P5" s="37" t="str">
        <f>IF(ISBLANK(O5),"0",VLOOKUP(O5,EnduroPoints,2))</f>
        <v>0</v>
      </c>
      <c r="Q5" s="38"/>
      <c r="R5" s="39" t="str">
        <f>IF(ISBLANK(Q5),"0",VLOOKUP(Q5,EnduroPoints,2))</f>
        <v>0</v>
      </c>
      <c r="S5" s="2">
        <f>D5+F5+H5+J5+L5+N5+P5+R5</f>
        <v>56</v>
      </c>
      <c r="T5" s="46">
        <v>2</v>
      </c>
    </row>
    <row r="6" spans="1:20" ht="12.75">
      <c r="A6" s="2" t="s">
        <v>312</v>
      </c>
      <c r="B6" s="2">
        <v>87</v>
      </c>
      <c r="C6" s="2"/>
      <c r="D6" s="37" t="str">
        <f>IF(ISBLANK(C6),"0",VLOOKUP(C6,EnduroPoints,2))</f>
        <v>0</v>
      </c>
      <c r="E6" s="38">
        <v>6</v>
      </c>
      <c r="F6" s="39">
        <f>IF(ISBLANK(E6),"0",VLOOKUP(E6,EnduroPoints,2))</f>
        <v>5</v>
      </c>
      <c r="G6" s="2">
        <v>4</v>
      </c>
      <c r="H6" s="37">
        <f>IF(ISBLANK(G6),"0",VLOOKUP(G6,EnduroPoints,2))</f>
        <v>8</v>
      </c>
      <c r="I6" s="45">
        <v>5</v>
      </c>
      <c r="J6" s="39">
        <f>IF(ISBLANK(I6),"0",VLOOKUP(I6,EnduroPoints,2))</f>
        <v>6</v>
      </c>
      <c r="K6" s="2">
        <v>3</v>
      </c>
      <c r="L6" s="37">
        <f>IF(ISBLANK(K6),"0",VLOOKUP(K6,EnduroPoints,2))</f>
        <v>10</v>
      </c>
      <c r="M6" s="38">
        <v>4</v>
      </c>
      <c r="N6" s="39">
        <f>IF(ISBLANK(M6),"0",VLOOKUP(M6,EnduroPoints,2))</f>
        <v>8</v>
      </c>
      <c r="O6" s="2"/>
      <c r="P6" s="37" t="str">
        <f>IF(ISBLANK(O6),"0",VLOOKUP(O6,EnduroPoints,2))</f>
        <v>0</v>
      </c>
      <c r="Q6" s="38"/>
      <c r="R6" s="39" t="str">
        <f>IF(ISBLANK(Q6),"0",VLOOKUP(Q6,EnduroPoints,2))</f>
        <v>0</v>
      </c>
      <c r="S6" s="2">
        <f>D6+F6+H6+J6+L6+N6+P6+R6</f>
        <v>37</v>
      </c>
      <c r="T6" s="46">
        <v>3</v>
      </c>
    </row>
    <row r="7" spans="1:20" ht="12.75">
      <c r="A7" s="2" t="s">
        <v>303</v>
      </c>
      <c r="B7" s="2">
        <v>43</v>
      </c>
      <c r="C7" s="2"/>
      <c r="D7" s="37" t="str">
        <f>IF(ISBLANK(C7),"0",VLOOKUP(C7,EnduroPoints,2))</f>
        <v>0</v>
      </c>
      <c r="E7" s="38">
        <v>5</v>
      </c>
      <c r="F7" s="39">
        <f>IF(ISBLANK(E7),"0",VLOOKUP(E7,EnduroPoints,2))</f>
        <v>6</v>
      </c>
      <c r="G7" s="2"/>
      <c r="H7" s="37" t="str">
        <f>IF(ISBLANK(G7),"0",VLOOKUP(G7,EnduroPoints,2))</f>
        <v>0</v>
      </c>
      <c r="I7" s="45">
        <v>1</v>
      </c>
      <c r="J7" s="39">
        <f>IF(ISBLANK(I7),"0",VLOOKUP(I7,EnduroPoints,2))</f>
        <v>15</v>
      </c>
      <c r="K7" s="2">
        <v>1</v>
      </c>
      <c r="L7" s="37">
        <f>IF(ISBLANK(K7),"0",VLOOKUP(K7,EnduroPoints,2))</f>
        <v>15</v>
      </c>
      <c r="M7" s="38"/>
      <c r="N7" s="39" t="str">
        <f>IF(ISBLANK(M7),"0",VLOOKUP(M7,EnduroPoints,2))</f>
        <v>0</v>
      </c>
      <c r="O7" s="2"/>
      <c r="P7" s="37" t="str">
        <f>IF(ISBLANK(O7),"0",VLOOKUP(O7,EnduroPoints,2))</f>
        <v>0</v>
      </c>
      <c r="Q7" s="38"/>
      <c r="R7" s="39" t="str">
        <f>IF(ISBLANK(Q7),"0",VLOOKUP(Q7,EnduroPoints,2))</f>
        <v>0</v>
      </c>
      <c r="S7" s="2">
        <f>D7+F7+H7+J7+L7+N7+P7+R7</f>
        <v>36</v>
      </c>
      <c r="T7" s="46">
        <v>4</v>
      </c>
    </row>
    <row r="8" spans="1:20" ht="12.75">
      <c r="A8" s="2" t="s">
        <v>299</v>
      </c>
      <c r="B8" s="2">
        <v>37</v>
      </c>
      <c r="C8" s="2">
        <v>2</v>
      </c>
      <c r="D8" s="37">
        <f>IF(ISBLANK(C8),"0",VLOOKUP(C8,EnduroPoints,2))</f>
        <v>12</v>
      </c>
      <c r="E8" s="38"/>
      <c r="F8" s="39" t="str">
        <f>IF(ISBLANK(E8),"0",VLOOKUP(E8,EnduroPoints,2))</f>
        <v>0</v>
      </c>
      <c r="G8" s="2">
        <v>5</v>
      </c>
      <c r="H8" s="37">
        <f>IF(ISBLANK(G8),"0",VLOOKUP(G8,EnduroPoints,2))</f>
        <v>6</v>
      </c>
      <c r="I8" s="45">
        <v>4</v>
      </c>
      <c r="J8" s="39">
        <f>IF(ISBLANK(I8),"0",VLOOKUP(I8,EnduroPoints,2))</f>
        <v>8</v>
      </c>
      <c r="K8" s="2"/>
      <c r="L8" s="37" t="str">
        <f>IF(ISBLANK(K8),"0",VLOOKUP(K8,EnduroPoints,2))</f>
        <v>0</v>
      </c>
      <c r="M8" s="38">
        <v>6</v>
      </c>
      <c r="N8" s="39">
        <f>IF(ISBLANK(M8),"0",VLOOKUP(M8,EnduroPoints,2))</f>
        <v>5</v>
      </c>
      <c r="O8" s="2"/>
      <c r="P8" s="37" t="str">
        <f>IF(ISBLANK(O8),"0",VLOOKUP(O8,EnduroPoints,2))</f>
        <v>0</v>
      </c>
      <c r="Q8" s="38"/>
      <c r="R8" s="39" t="str">
        <f>IF(ISBLANK(Q8),"0",VLOOKUP(Q8,EnduroPoints,2))</f>
        <v>0</v>
      </c>
      <c r="S8" s="2">
        <f>D8+F8+H8+J8+L8+N8+P8+R8</f>
        <v>31</v>
      </c>
      <c r="T8" s="46">
        <v>5</v>
      </c>
    </row>
    <row r="9" spans="1:20" ht="12.75">
      <c r="A9" s="2" t="s">
        <v>300</v>
      </c>
      <c r="B9" s="2">
        <v>38</v>
      </c>
      <c r="C9" s="2">
        <v>3</v>
      </c>
      <c r="D9" s="37">
        <f>IF(ISBLANK(C9),"0",VLOOKUP(C9,EnduroPoints,2))</f>
        <v>10</v>
      </c>
      <c r="E9" s="38">
        <v>2</v>
      </c>
      <c r="F9" s="39">
        <f>IF(ISBLANK(E9),"0",VLOOKUP(E9,EnduroPoints,2))</f>
        <v>12</v>
      </c>
      <c r="G9" s="2"/>
      <c r="H9" s="37" t="str">
        <f>IF(ISBLANK(G9),"0",VLOOKUP(G9,EnduroPoints,2))</f>
        <v>0</v>
      </c>
      <c r="I9" s="45"/>
      <c r="J9" s="39" t="str">
        <f>IF(ISBLANK(I9),"0",VLOOKUP(I9,EnduroPoints,2))</f>
        <v>0</v>
      </c>
      <c r="K9" s="2"/>
      <c r="L9" s="37" t="str">
        <f>IF(ISBLANK(K9),"0",VLOOKUP(K9,EnduroPoints,2))</f>
        <v>0</v>
      </c>
      <c r="M9" s="38"/>
      <c r="N9" s="39" t="str">
        <f>IF(ISBLANK(M9),"0",VLOOKUP(M9,EnduroPoints,2))</f>
        <v>0</v>
      </c>
      <c r="O9" s="2"/>
      <c r="P9" s="37" t="str">
        <f>IF(ISBLANK(O9),"0",VLOOKUP(O9,EnduroPoints,2))</f>
        <v>0</v>
      </c>
      <c r="Q9" s="38"/>
      <c r="R9" s="39" t="str">
        <f>IF(ISBLANK(Q9),"0",VLOOKUP(Q9,EnduroPoints,2))</f>
        <v>0</v>
      </c>
      <c r="S9" s="2">
        <f>D9+F9+H9+J9+L9+N9+P9+R9</f>
        <v>22</v>
      </c>
      <c r="T9" s="46">
        <v>6</v>
      </c>
    </row>
    <row r="10" spans="1:20" ht="12.75">
      <c r="A10" s="2" t="s">
        <v>309</v>
      </c>
      <c r="B10" s="2">
        <v>84</v>
      </c>
      <c r="C10" s="2"/>
      <c r="D10" s="37" t="str">
        <f>IF(ISBLANK(C10),"0",VLOOKUP(C10,EnduroPoints,2))</f>
        <v>0</v>
      </c>
      <c r="E10" s="38">
        <v>3</v>
      </c>
      <c r="F10" s="39">
        <f>IF(ISBLANK(E10),"0",VLOOKUP(E10,EnduroPoints,2))</f>
        <v>10</v>
      </c>
      <c r="G10" s="2">
        <v>3</v>
      </c>
      <c r="H10" s="37">
        <f>IF(ISBLANK(G10),"0",VLOOKUP(G10,EnduroPoints,2))</f>
        <v>10</v>
      </c>
      <c r="I10" s="45"/>
      <c r="J10" s="39" t="str">
        <f>IF(ISBLANK(I10),"0",VLOOKUP(I10,EnduroPoints,2))</f>
        <v>0</v>
      </c>
      <c r="K10" s="2"/>
      <c r="L10" s="37" t="str">
        <f>IF(ISBLANK(K10),"0",VLOOKUP(K10,EnduroPoints,2))</f>
        <v>0</v>
      </c>
      <c r="M10" s="38"/>
      <c r="N10" s="39" t="str">
        <f>IF(ISBLANK(M10),"0",VLOOKUP(M10,EnduroPoints,2))</f>
        <v>0</v>
      </c>
      <c r="O10" s="2"/>
      <c r="P10" s="37" t="str">
        <f>IF(ISBLANK(O10),"0",VLOOKUP(O10,EnduroPoints,2))</f>
        <v>0</v>
      </c>
      <c r="Q10" s="38"/>
      <c r="R10" s="39" t="str">
        <f>IF(ISBLANK(Q10),"0",VLOOKUP(Q10,EnduroPoints,2))</f>
        <v>0</v>
      </c>
      <c r="S10" s="2">
        <f>D10+F10+H10+J10+L10+N10+P10+R10</f>
        <v>20</v>
      </c>
      <c r="T10" s="46">
        <v>7</v>
      </c>
    </row>
    <row r="11" spans="1:20" ht="12.75">
      <c r="A11" s="2" t="s">
        <v>306</v>
      </c>
      <c r="B11" s="2">
        <v>47</v>
      </c>
      <c r="C11" s="2">
        <v>5</v>
      </c>
      <c r="D11" s="37">
        <f>IF(ISBLANK(C11),"0",VLOOKUP(C11,EnduroPoints,2))</f>
        <v>6</v>
      </c>
      <c r="E11" s="38"/>
      <c r="F11" s="39" t="str">
        <f>IF(ISBLANK(E11),"0",VLOOKUP(E11,EnduroPoints,2))</f>
        <v>0</v>
      </c>
      <c r="G11" s="2"/>
      <c r="H11" s="37" t="str">
        <f>IF(ISBLANK(G11),"0",VLOOKUP(G11,EnduroPoints,2))</f>
        <v>0</v>
      </c>
      <c r="I11" s="45"/>
      <c r="J11" s="39" t="str">
        <f>IF(ISBLANK(I11),"0",VLOOKUP(I11,EnduroPoints,2))</f>
        <v>0</v>
      </c>
      <c r="K11" s="2">
        <v>5</v>
      </c>
      <c r="L11" s="37">
        <f>IF(ISBLANK(K11),"0",VLOOKUP(K11,EnduroPoints,2))</f>
        <v>6</v>
      </c>
      <c r="M11" s="38"/>
      <c r="N11" s="39" t="str">
        <f>IF(ISBLANK(M11),"0",VLOOKUP(M11,EnduroPoints,2))</f>
        <v>0</v>
      </c>
      <c r="O11" s="2"/>
      <c r="P11" s="37" t="str">
        <f>IF(ISBLANK(O11),"0",VLOOKUP(O11,EnduroPoints,2))</f>
        <v>0</v>
      </c>
      <c r="Q11" s="38"/>
      <c r="R11" s="39" t="str">
        <f>IF(ISBLANK(Q11),"0",VLOOKUP(Q11,EnduroPoints,2))</f>
        <v>0</v>
      </c>
      <c r="S11" s="2">
        <f>D11+F11+H11+J11+L11+N11+P11+R11</f>
        <v>12</v>
      </c>
      <c r="T11" s="46">
        <v>8</v>
      </c>
    </row>
    <row r="12" spans="1:20" ht="12.75">
      <c r="A12" s="2" t="s">
        <v>301</v>
      </c>
      <c r="B12" s="2">
        <v>39</v>
      </c>
      <c r="C12" s="2"/>
      <c r="D12" s="37" t="str">
        <f>IF(ISBLANK(C12),"0",VLOOKUP(C12,EnduroPoints,2))</f>
        <v>0</v>
      </c>
      <c r="E12" s="38"/>
      <c r="F12" s="39" t="str">
        <f>IF(ISBLANK(E12),"0",VLOOKUP(E12,EnduroPoints,2))</f>
        <v>0</v>
      </c>
      <c r="G12" s="2"/>
      <c r="H12" s="37" t="str">
        <f>IF(ISBLANK(G12),"0",VLOOKUP(G12,EnduroPoints,2))</f>
        <v>0</v>
      </c>
      <c r="I12" s="45"/>
      <c r="J12" s="39" t="str">
        <f>IF(ISBLANK(I12),"0",VLOOKUP(I12,EnduroPoints,2))</f>
        <v>0</v>
      </c>
      <c r="K12" s="2"/>
      <c r="L12" s="37" t="str">
        <f>IF(ISBLANK(K12),"0",VLOOKUP(K12,EnduroPoints,2))</f>
        <v>0</v>
      </c>
      <c r="M12" s="38">
        <v>3</v>
      </c>
      <c r="N12" s="39">
        <f>IF(ISBLANK(M12),"0",VLOOKUP(M12,EnduroPoints,2))</f>
        <v>10</v>
      </c>
      <c r="O12" s="2"/>
      <c r="P12" s="37" t="str">
        <f>IF(ISBLANK(O12),"0",VLOOKUP(O12,EnduroPoints,2))</f>
        <v>0</v>
      </c>
      <c r="Q12" s="38"/>
      <c r="R12" s="39" t="str">
        <f>IF(ISBLANK(Q12),"0",VLOOKUP(Q12,EnduroPoints,2))</f>
        <v>0</v>
      </c>
      <c r="S12" s="2">
        <f>D12+F12+H12+J12+L12+N12+P12+R12</f>
        <v>10</v>
      </c>
      <c r="T12" s="46">
        <v>9</v>
      </c>
    </row>
    <row r="13" spans="1:20" ht="12.75">
      <c r="A13" s="2" t="s">
        <v>237</v>
      </c>
      <c r="B13" s="2">
        <v>32</v>
      </c>
      <c r="C13" s="2">
        <v>4</v>
      </c>
      <c r="D13" s="37">
        <f>IF(ISBLANK(C13),"0",VLOOKUP(C13,EnduroPoints,2))</f>
        <v>8</v>
      </c>
      <c r="E13" s="38"/>
      <c r="F13" s="39" t="str">
        <f>IF(ISBLANK(E13),"0",VLOOKUP(E13,EnduroPoints,2))</f>
        <v>0</v>
      </c>
      <c r="G13" s="2"/>
      <c r="H13" s="37" t="str">
        <f>IF(ISBLANK(G13),"0",VLOOKUP(G13,EnduroPoints,2))</f>
        <v>0</v>
      </c>
      <c r="I13" s="45"/>
      <c r="J13" s="39" t="str">
        <f>IF(ISBLANK(I13),"0",VLOOKUP(I13,EnduroPoints,2))</f>
        <v>0</v>
      </c>
      <c r="K13" s="2"/>
      <c r="L13" s="37" t="str">
        <f>IF(ISBLANK(K13),"0",VLOOKUP(K13,EnduroPoints,2))</f>
        <v>0</v>
      </c>
      <c r="M13" s="38"/>
      <c r="N13" s="39" t="str">
        <f>IF(ISBLANK(M13),"0",VLOOKUP(M13,EnduroPoints,2))</f>
        <v>0</v>
      </c>
      <c r="O13" s="2"/>
      <c r="P13" s="37" t="str">
        <f>IF(ISBLANK(O13),"0",VLOOKUP(O13,EnduroPoints,2))</f>
        <v>0</v>
      </c>
      <c r="Q13" s="38"/>
      <c r="R13" s="39" t="str">
        <f>IF(ISBLANK(Q13),"0",VLOOKUP(Q13,EnduroPoints,2))</f>
        <v>0</v>
      </c>
      <c r="S13" s="2">
        <f>D13+F13+H13+J13+L13+N13+P13+R13</f>
        <v>8</v>
      </c>
      <c r="T13" s="46">
        <v>10</v>
      </c>
    </row>
    <row r="14" spans="1:20" ht="12.75">
      <c r="A14" s="2" t="s">
        <v>305</v>
      </c>
      <c r="B14" s="2">
        <v>45</v>
      </c>
      <c r="C14" s="2"/>
      <c r="D14" s="37" t="str">
        <f>IF(ISBLANK(C14),"0",VLOOKUP(C14,EnduroPoints,2))</f>
        <v>0</v>
      </c>
      <c r="E14" s="38"/>
      <c r="F14" s="39" t="str">
        <f>IF(ISBLANK(E14),"0",VLOOKUP(E14,EnduroPoints,2))</f>
        <v>0</v>
      </c>
      <c r="G14" s="2"/>
      <c r="H14" s="37" t="str">
        <f>IF(ISBLANK(G14),"0",VLOOKUP(G14,EnduroPoints,2))</f>
        <v>0</v>
      </c>
      <c r="I14" s="45"/>
      <c r="J14" s="39" t="str">
        <f>IF(ISBLANK(I14),"0",VLOOKUP(I14,EnduroPoints,2))</f>
        <v>0</v>
      </c>
      <c r="K14" s="2">
        <v>4</v>
      </c>
      <c r="L14" s="37">
        <f>IF(ISBLANK(K14),"0",VLOOKUP(K14,EnduroPoints,2))</f>
        <v>8</v>
      </c>
      <c r="M14" s="38"/>
      <c r="N14" s="39" t="str">
        <f>IF(ISBLANK(M14),"0",VLOOKUP(M14,EnduroPoints,2))</f>
        <v>0</v>
      </c>
      <c r="O14" s="2"/>
      <c r="P14" s="37" t="str">
        <f>IF(ISBLANK(O14),"0",VLOOKUP(O14,EnduroPoints,2))</f>
        <v>0</v>
      </c>
      <c r="Q14" s="38"/>
      <c r="R14" s="39" t="str">
        <f>IF(ISBLANK(Q14),"0",VLOOKUP(Q14,EnduroPoints,2))</f>
        <v>0</v>
      </c>
      <c r="S14" s="2">
        <f>D14+F14+H14+J14+L14+N14+P14+R14</f>
        <v>8</v>
      </c>
      <c r="T14" s="46">
        <v>11</v>
      </c>
    </row>
    <row r="15" spans="1:20" ht="12.75">
      <c r="A15" s="2" t="s">
        <v>302</v>
      </c>
      <c r="B15" s="2">
        <v>42</v>
      </c>
      <c r="C15" s="2"/>
      <c r="D15" s="37" t="str">
        <f>IF(ISBLANK(C15),"0",VLOOKUP(C15,EnduroPoints,2))</f>
        <v>0</v>
      </c>
      <c r="E15" s="38"/>
      <c r="F15" s="39" t="str">
        <f>IF(ISBLANK(E15),"0",VLOOKUP(E15,EnduroPoints,2))</f>
        <v>0</v>
      </c>
      <c r="G15" s="2"/>
      <c r="H15" s="37" t="str">
        <f>IF(ISBLANK(G15),"0",VLOOKUP(G15,EnduroPoints,2))</f>
        <v>0</v>
      </c>
      <c r="I15" s="45"/>
      <c r="J15" s="39" t="str">
        <f>IF(ISBLANK(I15),"0",VLOOKUP(I15,EnduroPoints,2))</f>
        <v>0</v>
      </c>
      <c r="K15" s="2"/>
      <c r="L15" s="37" t="str">
        <f>IF(ISBLANK(K15),"0",VLOOKUP(K15,EnduroPoints,2))</f>
        <v>0</v>
      </c>
      <c r="M15" s="38">
        <v>5</v>
      </c>
      <c r="N15" s="39">
        <f>IF(ISBLANK(M15),"0",VLOOKUP(M15,EnduroPoints,2))</f>
        <v>6</v>
      </c>
      <c r="O15" s="2"/>
      <c r="P15" s="37" t="str">
        <f>IF(ISBLANK(O15),"0",VLOOKUP(O15,EnduroPoints,2))</f>
        <v>0</v>
      </c>
      <c r="Q15" s="38"/>
      <c r="R15" s="39" t="str">
        <f>IF(ISBLANK(Q15),"0",VLOOKUP(Q15,EnduroPoints,2))</f>
        <v>0</v>
      </c>
      <c r="S15" s="2">
        <f>D15+F15+H15+J15+L15+N15+P15+R15</f>
        <v>6</v>
      </c>
      <c r="T15" s="46">
        <v>12</v>
      </c>
    </row>
    <row r="16" spans="1:20" ht="12.75">
      <c r="A16" s="2" t="s">
        <v>298</v>
      </c>
      <c r="B16" s="2">
        <v>35</v>
      </c>
      <c r="C16" s="2"/>
      <c r="D16" s="37" t="str">
        <f>IF(ISBLANK(C16),"0",VLOOKUP(C16,EnduroPoints,2))</f>
        <v>0</v>
      </c>
      <c r="E16" s="38"/>
      <c r="F16" s="39" t="str">
        <f>IF(ISBLANK(E16),"0",VLOOKUP(E16,EnduroPoints,2))</f>
        <v>0</v>
      </c>
      <c r="G16" s="2"/>
      <c r="H16" s="37" t="str">
        <f>IF(ISBLANK(G16),"0",VLOOKUP(G16,EnduroPoints,2))</f>
        <v>0</v>
      </c>
      <c r="I16" s="45"/>
      <c r="J16" s="39" t="str">
        <f>IF(ISBLANK(I16),"0",VLOOKUP(I16,EnduroPoints,2))</f>
        <v>0</v>
      </c>
      <c r="K16" s="2"/>
      <c r="L16" s="37" t="str">
        <f>IF(ISBLANK(K16),"0",VLOOKUP(K16,EnduroPoints,2))</f>
        <v>0</v>
      </c>
      <c r="M16" s="38"/>
      <c r="N16" s="39" t="str">
        <f>IF(ISBLANK(M16),"0",VLOOKUP(M16,EnduroPoints,2))</f>
        <v>0</v>
      </c>
      <c r="O16" s="2"/>
      <c r="P16" s="37" t="str">
        <f>IF(ISBLANK(O16),"0",VLOOKUP(O16,EnduroPoints,2))</f>
        <v>0</v>
      </c>
      <c r="Q16" s="38"/>
      <c r="R16" s="39" t="str">
        <f>IF(ISBLANK(Q16),"0",VLOOKUP(Q16,EnduroPoints,2))</f>
        <v>0</v>
      </c>
      <c r="S16" s="2">
        <f>D16+F16+H16+J16+L16+N16+P16+R16</f>
        <v>0</v>
      </c>
      <c r="T16" s="46">
        <v>13</v>
      </c>
    </row>
    <row r="17" spans="1:20" ht="12.75">
      <c r="A17" s="2" t="s">
        <v>304</v>
      </c>
      <c r="B17" s="2">
        <v>44</v>
      </c>
      <c r="C17" s="2"/>
      <c r="D17" s="37" t="str">
        <f>IF(ISBLANK(C17),"0",VLOOKUP(C17,EnduroPoints,2))</f>
        <v>0</v>
      </c>
      <c r="E17" s="38"/>
      <c r="F17" s="39" t="str">
        <f>IF(ISBLANK(E17),"0",VLOOKUP(E17,EnduroPoints,2))</f>
        <v>0</v>
      </c>
      <c r="G17" s="2"/>
      <c r="H17" s="37" t="str">
        <f>IF(ISBLANK(G17),"0",VLOOKUP(G17,EnduroPoints,2))</f>
        <v>0</v>
      </c>
      <c r="I17" s="45"/>
      <c r="J17" s="39" t="str">
        <f>IF(ISBLANK(I17),"0",VLOOKUP(I17,EnduroPoints,2))</f>
        <v>0</v>
      </c>
      <c r="K17" s="2"/>
      <c r="L17" s="37" t="str">
        <f>IF(ISBLANK(K17),"0",VLOOKUP(K17,EnduroPoints,2))</f>
        <v>0</v>
      </c>
      <c r="M17" s="38"/>
      <c r="N17" s="39" t="str">
        <f>IF(ISBLANK(M17),"0",VLOOKUP(M17,EnduroPoints,2))</f>
        <v>0</v>
      </c>
      <c r="O17" s="2"/>
      <c r="P17" s="37" t="str">
        <f>IF(ISBLANK(O17),"0",VLOOKUP(O17,EnduroPoints,2))</f>
        <v>0</v>
      </c>
      <c r="Q17" s="38"/>
      <c r="R17" s="39" t="str">
        <f>IF(ISBLANK(Q17),"0",VLOOKUP(Q17,EnduroPoints,2))</f>
        <v>0</v>
      </c>
      <c r="S17" s="2">
        <f>D17+F17+H17+J17+L17+N17+P17+R17</f>
        <v>0</v>
      </c>
      <c r="T17" s="46">
        <v>14</v>
      </c>
    </row>
    <row r="18" spans="1:20" ht="12.75">
      <c r="A18" s="2" t="s">
        <v>228</v>
      </c>
      <c r="B18" s="2">
        <v>76</v>
      </c>
      <c r="C18" s="2"/>
      <c r="D18" s="37" t="str">
        <f>IF(ISBLANK(C18),"0",VLOOKUP(C18,EnduroPoints,2))</f>
        <v>0</v>
      </c>
      <c r="E18" s="38"/>
      <c r="F18" s="39" t="str">
        <f>IF(ISBLANK(E18),"0",VLOOKUP(E18,EnduroPoints,2))</f>
        <v>0</v>
      </c>
      <c r="G18" s="2"/>
      <c r="H18" s="37" t="str">
        <f>IF(ISBLANK(G18),"0",VLOOKUP(G18,EnduroPoints,2))</f>
        <v>0</v>
      </c>
      <c r="I18" s="45"/>
      <c r="J18" s="39" t="str">
        <f>IF(ISBLANK(I18),"0",VLOOKUP(I18,EnduroPoints,2))</f>
        <v>0</v>
      </c>
      <c r="K18" s="2"/>
      <c r="L18" s="37" t="str">
        <f>IF(ISBLANK(K18),"0",VLOOKUP(K18,EnduroPoints,2))</f>
        <v>0</v>
      </c>
      <c r="M18" s="38"/>
      <c r="N18" s="39" t="str">
        <f>IF(ISBLANK(M18),"0",VLOOKUP(M18,EnduroPoints,2))</f>
        <v>0</v>
      </c>
      <c r="O18" s="2"/>
      <c r="P18" s="37" t="str">
        <f>IF(ISBLANK(O18),"0",VLOOKUP(O18,EnduroPoints,2))</f>
        <v>0</v>
      </c>
      <c r="Q18" s="38"/>
      <c r="R18" s="39" t="str">
        <f>IF(ISBLANK(Q18),"0",VLOOKUP(Q18,EnduroPoints,2))</f>
        <v>0</v>
      </c>
      <c r="S18" s="2">
        <f>D18+F18+H18+J18+L18+N18+P18+R18</f>
        <v>0</v>
      </c>
      <c r="T18" s="46">
        <v>15</v>
      </c>
    </row>
    <row r="19" spans="1:20" ht="12.75">
      <c r="A19" s="2" t="s">
        <v>308</v>
      </c>
      <c r="B19" s="2">
        <v>83</v>
      </c>
      <c r="C19" s="2"/>
      <c r="D19" s="37" t="str">
        <f>IF(ISBLANK(C19),"0",VLOOKUP(C19,EnduroPoints,2))</f>
        <v>0</v>
      </c>
      <c r="E19" s="38"/>
      <c r="F19" s="39" t="str">
        <f>IF(ISBLANK(E19),"0",VLOOKUP(E19,EnduroPoints,2))</f>
        <v>0</v>
      </c>
      <c r="G19" s="2"/>
      <c r="H19" s="37" t="str">
        <f>IF(ISBLANK(G19),"0",VLOOKUP(G19,EnduroPoints,2))</f>
        <v>0</v>
      </c>
      <c r="I19" s="45"/>
      <c r="J19" s="39" t="str">
        <f>IF(ISBLANK(I19),"0",VLOOKUP(I19,EnduroPoints,2))</f>
        <v>0</v>
      </c>
      <c r="K19" s="2"/>
      <c r="L19" s="37" t="str">
        <f>IF(ISBLANK(K19),"0",VLOOKUP(K19,EnduroPoints,2))</f>
        <v>0</v>
      </c>
      <c r="M19" s="38"/>
      <c r="N19" s="39" t="str">
        <f>IF(ISBLANK(M19),"0",VLOOKUP(M19,EnduroPoints,2))</f>
        <v>0</v>
      </c>
      <c r="O19" s="2"/>
      <c r="P19" s="37" t="str">
        <f>IF(ISBLANK(O19),"0",VLOOKUP(O19,EnduroPoints,2))</f>
        <v>0</v>
      </c>
      <c r="Q19" s="38"/>
      <c r="R19" s="39" t="str">
        <f>IF(ISBLANK(Q19),"0",VLOOKUP(Q19,EnduroPoints,2))</f>
        <v>0</v>
      </c>
      <c r="S19" s="2">
        <f>D19+F19+H19+J19+L19+N19+P19+R19</f>
        <v>0</v>
      </c>
      <c r="T19" s="46">
        <v>16</v>
      </c>
    </row>
    <row r="20" spans="1:20" ht="12.75">
      <c r="A20" s="2" t="s">
        <v>310</v>
      </c>
      <c r="B20" s="2">
        <v>85</v>
      </c>
      <c r="C20" s="2"/>
      <c r="D20" s="37" t="str">
        <f>IF(ISBLANK(C20),"0",VLOOKUP(C20,EnduroPoints,2))</f>
        <v>0</v>
      </c>
      <c r="E20" s="38"/>
      <c r="F20" s="39" t="str">
        <f>IF(ISBLANK(E20),"0",VLOOKUP(E20,EnduroPoints,2))</f>
        <v>0</v>
      </c>
      <c r="G20" s="2"/>
      <c r="H20" s="37" t="str">
        <f>IF(ISBLANK(G20),"0",VLOOKUP(G20,EnduroPoints,2))</f>
        <v>0</v>
      </c>
      <c r="I20" s="45"/>
      <c r="J20" s="39" t="str">
        <f>IF(ISBLANK(I20),"0",VLOOKUP(I20,EnduroPoints,2))</f>
        <v>0</v>
      </c>
      <c r="K20" s="2"/>
      <c r="L20" s="37" t="str">
        <f>IF(ISBLANK(K20),"0",VLOOKUP(K20,EnduroPoints,2))</f>
        <v>0</v>
      </c>
      <c r="M20" s="38"/>
      <c r="N20" s="39" t="str">
        <f>IF(ISBLANK(M20),"0",VLOOKUP(M20,EnduroPoints,2))</f>
        <v>0</v>
      </c>
      <c r="O20" s="2"/>
      <c r="P20" s="37" t="str">
        <f>IF(ISBLANK(O20),"0",VLOOKUP(O20,EnduroPoints,2))</f>
        <v>0</v>
      </c>
      <c r="Q20" s="38"/>
      <c r="R20" s="39" t="str">
        <f>IF(ISBLANK(Q20),"0",VLOOKUP(Q20,EnduroPoints,2))</f>
        <v>0</v>
      </c>
      <c r="S20" s="2">
        <f>D20+F20+H20+J20+L20+N20+P20+R20</f>
        <v>0</v>
      </c>
      <c r="T20" s="46">
        <v>17</v>
      </c>
    </row>
    <row r="21" spans="1:20" ht="12.75">
      <c r="A21" s="2" t="s">
        <v>313</v>
      </c>
      <c r="B21" s="2">
        <v>70</v>
      </c>
      <c r="C21" s="2"/>
      <c r="D21" s="37" t="str">
        <f>IF(ISBLANK(C21),"0",VLOOKUP(C21,EnduroPoints,2))</f>
        <v>0</v>
      </c>
      <c r="E21" s="38"/>
      <c r="F21" s="39" t="str">
        <f>IF(ISBLANK(E21),"0",VLOOKUP(E21,EnduroPoints,2))</f>
        <v>0</v>
      </c>
      <c r="G21" s="2"/>
      <c r="H21" s="37" t="str">
        <f>IF(ISBLANK(G21),"0",VLOOKUP(G21,EnduroPoints,2))</f>
        <v>0</v>
      </c>
      <c r="I21" s="45"/>
      <c r="J21" s="39" t="str">
        <f>IF(ISBLANK(I21),"0",VLOOKUP(I21,EnduroPoints,2))</f>
        <v>0</v>
      </c>
      <c r="K21" s="2"/>
      <c r="L21" s="37" t="str">
        <f>IF(ISBLANK(K21),"0",VLOOKUP(K21,EnduroPoints,2))</f>
        <v>0</v>
      </c>
      <c r="M21" s="38"/>
      <c r="N21" s="39" t="str">
        <f>IF(ISBLANK(M21),"0",VLOOKUP(M21,EnduroPoints,2))</f>
        <v>0</v>
      </c>
      <c r="O21" s="2"/>
      <c r="P21" s="37" t="str">
        <f>IF(ISBLANK(O21),"0",VLOOKUP(O21,EnduroPoints,2))</f>
        <v>0</v>
      </c>
      <c r="Q21" s="38"/>
      <c r="R21" s="39" t="str">
        <f>IF(ISBLANK(Q21),"0",VLOOKUP(Q21,EnduroPoints,2))</f>
        <v>0</v>
      </c>
      <c r="S21" s="2">
        <f>D21+F21+H21+J21+L21+N21+P21+R21</f>
        <v>0</v>
      </c>
      <c r="T21" s="46">
        <v>18</v>
      </c>
    </row>
    <row r="22" spans="1:20" ht="12.75">
      <c r="A22" s="2" t="s">
        <v>349</v>
      </c>
      <c r="B22" s="2">
        <v>80</v>
      </c>
      <c r="C22" s="2"/>
      <c r="D22" s="37" t="str">
        <f>IF(ISBLANK(C22),"0",VLOOKUP(C22,EnduroPoints,2))</f>
        <v>0</v>
      </c>
      <c r="E22" s="38"/>
      <c r="F22" s="39" t="str">
        <f>IF(ISBLANK(E22),"0",VLOOKUP(E22,EnduroPoints,2))</f>
        <v>0</v>
      </c>
      <c r="G22" s="2"/>
      <c r="H22" s="37" t="str">
        <f>IF(ISBLANK(G22),"0",VLOOKUP(G22,EnduroPoints,2))</f>
        <v>0</v>
      </c>
      <c r="I22" s="45"/>
      <c r="J22" s="39" t="str">
        <f>IF(ISBLANK(I22),"0",VLOOKUP(I22,EnduroPoints,2))</f>
        <v>0</v>
      </c>
      <c r="K22" s="2"/>
      <c r="L22" s="37" t="str">
        <f>IF(ISBLANK(K22),"0",VLOOKUP(K22,EnduroPoints,2))</f>
        <v>0</v>
      </c>
      <c r="M22" s="38"/>
      <c r="N22" s="39" t="str">
        <f>IF(ISBLANK(M22),"0",VLOOKUP(M22,EnduroPoints,2))</f>
        <v>0</v>
      </c>
      <c r="O22" s="2"/>
      <c r="P22" s="37" t="str">
        <f>IF(ISBLANK(O22),"0",VLOOKUP(O22,EnduroPoints,2))</f>
        <v>0</v>
      </c>
      <c r="Q22" s="38"/>
      <c r="R22" s="39" t="str">
        <f>IF(ISBLANK(Q22),"0",VLOOKUP(Q22,EnduroPoints,2))</f>
        <v>0</v>
      </c>
      <c r="S22" s="2">
        <f>D22+F22+H22+J22+L22+N22+P22+R22</f>
        <v>0</v>
      </c>
      <c r="T22" s="46">
        <v>19</v>
      </c>
    </row>
    <row r="23" spans="1:20" ht="12.75">
      <c r="A23" s="2" t="s">
        <v>314</v>
      </c>
      <c r="B23" s="2"/>
      <c r="C23" s="2"/>
      <c r="D23" s="37" t="str">
        <f>IF(ISBLANK(C23),"0",VLOOKUP(C23,EnduroPoints,2))</f>
        <v>0</v>
      </c>
      <c r="E23" s="38"/>
      <c r="F23" s="39" t="str">
        <f>IF(ISBLANK(E23),"0",VLOOKUP(E23,EnduroPoints,2))</f>
        <v>0</v>
      </c>
      <c r="G23" s="2"/>
      <c r="H23" s="37" t="str">
        <f>IF(ISBLANK(G23),"0",VLOOKUP(G23,EnduroPoints,2))</f>
        <v>0</v>
      </c>
      <c r="I23" s="45"/>
      <c r="J23" s="39" t="str">
        <f>IF(ISBLANK(I23),"0",VLOOKUP(I23,EnduroPoints,2))</f>
        <v>0</v>
      </c>
      <c r="K23" s="2"/>
      <c r="L23" s="37" t="str">
        <f>IF(ISBLANK(K23),"0",VLOOKUP(K23,EnduroPoints,2))</f>
        <v>0</v>
      </c>
      <c r="M23" s="38"/>
      <c r="N23" s="39" t="str">
        <f>IF(ISBLANK(M23),"0",VLOOKUP(M23,EnduroPoints,2))</f>
        <v>0</v>
      </c>
      <c r="O23" s="2"/>
      <c r="P23" s="37" t="str">
        <f>IF(ISBLANK(O23),"0",VLOOKUP(O23,EnduroPoints,2))</f>
        <v>0</v>
      </c>
      <c r="Q23" s="38"/>
      <c r="R23" s="39" t="str">
        <f>IF(ISBLANK(Q23),"0",VLOOKUP(Q23,EnduroPoints,2))</f>
        <v>0</v>
      </c>
      <c r="S23" s="2">
        <f>D23+F23+H23+J23+L23+N23+P23+R23</f>
        <v>0</v>
      </c>
      <c r="T23" s="46">
        <v>20</v>
      </c>
    </row>
    <row r="24" spans="1:20" ht="12.75">
      <c r="A24" s="2" t="s">
        <v>315</v>
      </c>
      <c r="B24" s="2"/>
      <c r="C24" s="2"/>
      <c r="D24" s="37" t="str">
        <f>IF(ISBLANK(C24),"0",VLOOKUP(C24,EnduroPoints,2))</f>
        <v>0</v>
      </c>
      <c r="E24" s="38"/>
      <c r="F24" s="39" t="str">
        <f>IF(ISBLANK(E24),"0",VLOOKUP(E24,EnduroPoints,2))</f>
        <v>0</v>
      </c>
      <c r="G24" s="2"/>
      <c r="H24" s="37" t="str">
        <f>IF(ISBLANK(G24),"0",VLOOKUP(G24,EnduroPoints,2))</f>
        <v>0</v>
      </c>
      <c r="I24" s="45"/>
      <c r="J24" s="39" t="str">
        <f>IF(ISBLANK(I24),"0",VLOOKUP(I24,EnduroPoints,2))</f>
        <v>0</v>
      </c>
      <c r="K24" s="2"/>
      <c r="L24" s="37" t="str">
        <f>IF(ISBLANK(K24),"0",VLOOKUP(K24,EnduroPoints,2))</f>
        <v>0</v>
      </c>
      <c r="M24" s="38"/>
      <c r="N24" s="39" t="str">
        <f>IF(ISBLANK(M24),"0",VLOOKUP(M24,EnduroPoints,2))</f>
        <v>0</v>
      </c>
      <c r="O24" s="2"/>
      <c r="P24" s="37" t="str">
        <f>IF(ISBLANK(O24),"0",VLOOKUP(O24,EnduroPoints,2))</f>
        <v>0</v>
      </c>
      <c r="Q24" s="38"/>
      <c r="R24" s="39" t="str">
        <f>IF(ISBLANK(Q24),"0",VLOOKUP(Q24,EnduroPoints,2))</f>
        <v>0</v>
      </c>
      <c r="S24" s="2">
        <f>D24+F24+H24+J24+L24+N24+P24+R24</f>
        <v>0</v>
      </c>
      <c r="T24" s="46">
        <v>21</v>
      </c>
    </row>
    <row r="25" spans="1:20" ht="12.75">
      <c r="A25" s="2" t="s">
        <v>241</v>
      </c>
      <c r="B25" s="2"/>
      <c r="C25" s="2"/>
      <c r="D25" s="37" t="str">
        <f>IF(ISBLANK(C25),"0",VLOOKUP(C25,EnduroPoints,2))</f>
        <v>0</v>
      </c>
      <c r="E25" s="38"/>
      <c r="F25" s="39" t="str">
        <f>IF(ISBLANK(E25),"0",VLOOKUP(E25,EnduroPoints,2))</f>
        <v>0</v>
      </c>
      <c r="G25" s="2"/>
      <c r="H25" s="37" t="str">
        <f>IF(ISBLANK(G25),"0",VLOOKUP(G25,EnduroPoints,2))</f>
        <v>0</v>
      </c>
      <c r="I25" s="45"/>
      <c r="J25" s="39" t="str">
        <f>IF(ISBLANK(I25),"0",VLOOKUP(I25,EnduroPoints,2))</f>
        <v>0</v>
      </c>
      <c r="K25" s="2"/>
      <c r="L25" s="37" t="str">
        <f>IF(ISBLANK(K25),"0",VLOOKUP(K25,EnduroPoints,2))</f>
        <v>0</v>
      </c>
      <c r="M25" s="38"/>
      <c r="N25" s="39" t="str">
        <f>IF(ISBLANK(M25),"0",VLOOKUP(M25,EnduroPoints,2))</f>
        <v>0</v>
      </c>
      <c r="O25" s="2"/>
      <c r="P25" s="37" t="str">
        <f>IF(ISBLANK(O25),"0",VLOOKUP(O25,EnduroPoints,2))</f>
        <v>0</v>
      </c>
      <c r="Q25" s="38"/>
      <c r="R25" s="39" t="str">
        <f>IF(ISBLANK(Q25),"0",VLOOKUP(Q25,EnduroPoints,2))</f>
        <v>0</v>
      </c>
      <c r="S25" s="2">
        <f>D25+F25+H25+J25+L25+N25+P25+R25</f>
        <v>0</v>
      </c>
      <c r="T25" s="46">
        <v>22</v>
      </c>
    </row>
  </sheetData>
  <sheetProtection/>
  <mergeCells count="10">
    <mergeCell ref="O2:P2"/>
    <mergeCell ref="Q2:R2"/>
    <mergeCell ref="C1:H1"/>
    <mergeCell ref="C2:D2"/>
    <mergeCell ref="E2:F2"/>
    <mergeCell ref="G2:H2"/>
    <mergeCell ref="I1:N1"/>
    <mergeCell ref="I2:J2"/>
    <mergeCell ref="K2:L2"/>
    <mergeCell ref="M2:N2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K35" sqref="K35"/>
    </sheetView>
  </sheetViews>
  <sheetFormatPr defaultColWidth="9.140625" defaultRowHeight="12.75"/>
  <cols>
    <col min="20" max="20" width="13.28125" style="0" bestFit="1" customWidth="1"/>
  </cols>
  <sheetData>
    <row r="1" spans="3:18" ht="12.75">
      <c r="C1" s="27" t="s">
        <v>204</v>
      </c>
      <c r="D1" s="27"/>
      <c r="E1" s="28" t="s">
        <v>205</v>
      </c>
      <c r="F1" s="28"/>
      <c r="G1" s="27" t="s">
        <v>206</v>
      </c>
      <c r="H1" s="27"/>
      <c r="I1" s="28" t="s">
        <v>207</v>
      </c>
      <c r="J1" s="28"/>
      <c r="K1" s="27" t="s">
        <v>208</v>
      </c>
      <c r="L1" s="27"/>
      <c r="M1" s="28" t="s">
        <v>209</v>
      </c>
      <c r="N1" s="28"/>
      <c r="O1" s="27" t="s">
        <v>210</v>
      </c>
      <c r="P1" s="27"/>
      <c r="Q1" s="27" t="s">
        <v>211</v>
      </c>
      <c r="R1" s="27"/>
    </row>
    <row r="2" spans="1:20" s="21" customFormat="1" ht="12.75">
      <c r="A2" s="21" t="s">
        <v>183</v>
      </c>
      <c r="B2" s="21" t="s">
        <v>132</v>
      </c>
      <c r="C2" s="21" t="s">
        <v>179</v>
      </c>
      <c r="D2" s="21" t="s">
        <v>184</v>
      </c>
      <c r="E2" s="24" t="s">
        <v>179</v>
      </c>
      <c r="F2" s="24" t="s">
        <v>184</v>
      </c>
      <c r="G2" s="21" t="s">
        <v>179</v>
      </c>
      <c r="H2" s="21" t="s">
        <v>184</v>
      </c>
      <c r="I2" s="24" t="s">
        <v>179</v>
      </c>
      <c r="J2" s="24" t="s">
        <v>184</v>
      </c>
      <c r="K2" s="21" t="s">
        <v>179</v>
      </c>
      <c r="L2" s="21" t="s">
        <v>184</v>
      </c>
      <c r="M2" s="24" t="s">
        <v>179</v>
      </c>
      <c r="N2" s="24" t="s">
        <v>184</v>
      </c>
      <c r="O2" s="21" t="s">
        <v>179</v>
      </c>
      <c r="P2" s="21" t="s">
        <v>184</v>
      </c>
      <c r="Q2" s="24" t="s">
        <v>179</v>
      </c>
      <c r="R2" s="24" t="s">
        <v>184</v>
      </c>
      <c r="S2" s="21" t="s">
        <v>212</v>
      </c>
      <c r="T2" s="21" t="s">
        <v>213</v>
      </c>
    </row>
    <row r="3" spans="1:19" ht="12.75">
      <c r="A3" t="s">
        <v>182</v>
      </c>
      <c r="B3">
        <v>101</v>
      </c>
      <c r="D3" s="20" t="str">
        <f aca="true" t="shared" si="0" ref="D3:D22">IF(ISBLANK(E3),"0",VLOOKUP(E3,EnduroPoints,2))</f>
        <v>0</v>
      </c>
      <c r="E3" s="22"/>
      <c r="F3" s="23" t="str">
        <f aca="true" t="shared" si="1" ref="F3:F22">IF(ISBLANK(E3),"0",VLOOKUP(E3,EnduroPoints,2))</f>
        <v>0</v>
      </c>
      <c r="H3" s="20" t="str">
        <f aca="true" t="shared" si="2" ref="H3:H22">IF(ISBLANK(E3),"0",VLOOKUP(E3,EnduroPoints,2))</f>
        <v>0</v>
      </c>
      <c r="I3" s="22"/>
      <c r="J3" s="23" t="str">
        <f aca="true" t="shared" si="3" ref="J3:J22">IF(ISBLANK(I3),"0",VLOOKUP(I3,EnduroPoints,2))</f>
        <v>0</v>
      </c>
      <c r="L3" s="20" t="str">
        <f aca="true" t="shared" si="4" ref="L3:L22">IF(ISBLANK(K3),"0",VLOOKUP(K3,EnduroPoints,2))</f>
        <v>0</v>
      </c>
      <c r="M3" s="22"/>
      <c r="N3" s="23" t="str">
        <f aca="true" t="shared" si="5" ref="N3:N22">IF(ISBLANK(M3),"0",VLOOKUP(M3,EnduroPoints,2))</f>
        <v>0</v>
      </c>
      <c r="P3" s="20" t="str">
        <f aca="true" t="shared" si="6" ref="P3:P22">IF(ISBLANK(O3),"0",VLOOKUP(O3,EnduroPoints,2))</f>
        <v>0</v>
      </c>
      <c r="Q3" s="22"/>
      <c r="R3" s="23" t="str">
        <f aca="true" t="shared" si="7" ref="R3:R22">IF(ISBLANK(Q3),"0",VLOOKUP(Q3,EnduroPoints,2))</f>
        <v>0</v>
      </c>
      <c r="S3">
        <f>D3+F3+H3+J3+L3+N3+P3+R3</f>
        <v>0</v>
      </c>
    </row>
    <row r="4" spans="1:19" ht="12.75">
      <c r="A4" t="s">
        <v>185</v>
      </c>
      <c r="B4">
        <v>102</v>
      </c>
      <c r="D4" s="20" t="str">
        <f t="shared" si="0"/>
        <v>0</v>
      </c>
      <c r="E4" s="22"/>
      <c r="F4" s="23" t="str">
        <f t="shared" si="1"/>
        <v>0</v>
      </c>
      <c r="H4" s="20" t="str">
        <f t="shared" si="2"/>
        <v>0</v>
      </c>
      <c r="I4" s="22"/>
      <c r="J4" s="23" t="str">
        <f t="shared" si="3"/>
        <v>0</v>
      </c>
      <c r="L4" s="20" t="str">
        <f t="shared" si="4"/>
        <v>0</v>
      </c>
      <c r="M4" s="22"/>
      <c r="N4" s="23" t="str">
        <f t="shared" si="5"/>
        <v>0</v>
      </c>
      <c r="P4" s="20" t="str">
        <f t="shared" si="6"/>
        <v>0</v>
      </c>
      <c r="Q4" s="22"/>
      <c r="R4" s="23" t="str">
        <f t="shared" si="7"/>
        <v>0</v>
      </c>
      <c r="S4">
        <f aca="true" t="shared" si="8" ref="S4:S22">D4+F4+H4+J4+L4+N4+P4+R4</f>
        <v>0</v>
      </c>
    </row>
    <row r="5" spans="1:19" ht="12.75">
      <c r="A5" t="s">
        <v>186</v>
      </c>
      <c r="B5">
        <v>103</v>
      </c>
      <c r="D5" s="20" t="str">
        <f t="shared" si="0"/>
        <v>0</v>
      </c>
      <c r="E5" s="22"/>
      <c r="F5" s="23" t="str">
        <f t="shared" si="1"/>
        <v>0</v>
      </c>
      <c r="H5" s="20" t="str">
        <f t="shared" si="2"/>
        <v>0</v>
      </c>
      <c r="I5" s="22"/>
      <c r="J5" s="23" t="str">
        <f t="shared" si="3"/>
        <v>0</v>
      </c>
      <c r="L5" s="20" t="str">
        <f t="shared" si="4"/>
        <v>0</v>
      </c>
      <c r="M5" s="22"/>
      <c r="N5" s="23" t="str">
        <f t="shared" si="5"/>
        <v>0</v>
      </c>
      <c r="P5" s="20" t="str">
        <f t="shared" si="6"/>
        <v>0</v>
      </c>
      <c r="Q5" s="22"/>
      <c r="R5" s="23" t="str">
        <f t="shared" si="7"/>
        <v>0</v>
      </c>
      <c r="S5">
        <f t="shared" si="8"/>
        <v>0</v>
      </c>
    </row>
    <row r="6" spans="1:19" ht="12.75">
      <c r="A6" t="s">
        <v>187</v>
      </c>
      <c r="B6">
        <v>104</v>
      </c>
      <c r="D6" s="20" t="str">
        <f t="shared" si="0"/>
        <v>0</v>
      </c>
      <c r="E6" s="22"/>
      <c r="F6" s="23" t="str">
        <f t="shared" si="1"/>
        <v>0</v>
      </c>
      <c r="H6" s="20" t="str">
        <f t="shared" si="2"/>
        <v>0</v>
      </c>
      <c r="I6" s="22"/>
      <c r="J6" s="23" t="str">
        <f t="shared" si="3"/>
        <v>0</v>
      </c>
      <c r="L6" s="20" t="str">
        <f t="shared" si="4"/>
        <v>0</v>
      </c>
      <c r="M6" s="22"/>
      <c r="N6" s="23" t="str">
        <f t="shared" si="5"/>
        <v>0</v>
      </c>
      <c r="P6" s="20" t="str">
        <f t="shared" si="6"/>
        <v>0</v>
      </c>
      <c r="Q6" s="22"/>
      <c r="R6" s="23" t="str">
        <f t="shared" si="7"/>
        <v>0</v>
      </c>
      <c r="S6">
        <f t="shared" si="8"/>
        <v>0</v>
      </c>
    </row>
    <row r="7" spans="1:19" ht="12.75">
      <c r="A7" t="s">
        <v>188</v>
      </c>
      <c r="B7">
        <v>105</v>
      </c>
      <c r="D7" s="20" t="str">
        <f t="shared" si="0"/>
        <v>0</v>
      </c>
      <c r="E7" s="22"/>
      <c r="F7" s="23" t="str">
        <f t="shared" si="1"/>
        <v>0</v>
      </c>
      <c r="H7" s="20" t="str">
        <f t="shared" si="2"/>
        <v>0</v>
      </c>
      <c r="I7" s="22"/>
      <c r="J7" s="23" t="str">
        <f t="shared" si="3"/>
        <v>0</v>
      </c>
      <c r="L7" s="20" t="str">
        <f t="shared" si="4"/>
        <v>0</v>
      </c>
      <c r="M7" s="22"/>
      <c r="N7" s="23" t="str">
        <f t="shared" si="5"/>
        <v>0</v>
      </c>
      <c r="P7" s="20" t="str">
        <f t="shared" si="6"/>
        <v>0</v>
      </c>
      <c r="Q7" s="22"/>
      <c r="R7" s="23" t="str">
        <f t="shared" si="7"/>
        <v>0</v>
      </c>
      <c r="S7">
        <f t="shared" si="8"/>
        <v>0</v>
      </c>
    </row>
    <row r="8" spans="1:19" ht="12.75">
      <c r="A8" t="s">
        <v>189</v>
      </c>
      <c r="B8">
        <v>106</v>
      </c>
      <c r="D8" s="20" t="str">
        <f t="shared" si="0"/>
        <v>0</v>
      </c>
      <c r="E8" s="22"/>
      <c r="F8" s="23" t="str">
        <f t="shared" si="1"/>
        <v>0</v>
      </c>
      <c r="H8" s="20" t="str">
        <f t="shared" si="2"/>
        <v>0</v>
      </c>
      <c r="I8" s="22"/>
      <c r="J8" s="23" t="str">
        <f t="shared" si="3"/>
        <v>0</v>
      </c>
      <c r="L8" s="20" t="str">
        <f t="shared" si="4"/>
        <v>0</v>
      </c>
      <c r="M8" s="22"/>
      <c r="N8" s="23" t="str">
        <f t="shared" si="5"/>
        <v>0</v>
      </c>
      <c r="P8" s="20" t="str">
        <f t="shared" si="6"/>
        <v>0</v>
      </c>
      <c r="Q8" s="22"/>
      <c r="R8" s="23" t="str">
        <f t="shared" si="7"/>
        <v>0</v>
      </c>
      <c r="S8">
        <f t="shared" si="8"/>
        <v>0</v>
      </c>
    </row>
    <row r="9" spans="1:19" ht="12.75">
      <c r="A9" t="s">
        <v>190</v>
      </c>
      <c r="B9">
        <v>107</v>
      </c>
      <c r="D9" s="20" t="str">
        <f t="shared" si="0"/>
        <v>0</v>
      </c>
      <c r="E9" s="22"/>
      <c r="F9" s="23" t="str">
        <f t="shared" si="1"/>
        <v>0</v>
      </c>
      <c r="H9" s="20" t="str">
        <f t="shared" si="2"/>
        <v>0</v>
      </c>
      <c r="I9" s="22"/>
      <c r="J9" s="23" t="str">
        <f t="shared" si="3"/>
        <v>0</v>
      </c>
      <c r="L9" s="20" t="str">
        <f t="shared" si="4"/>
        <v>0</v>
      </c>
      <c r="M9" s="22"/>
      <c r="N9" s="23" t="str">
        <f t="shared" si="5"/>
        <v>0</v>
      </c>
      <c r="P9" s="20" t="str">
        <f t="shared" si="6"/>
        <v>0</v>
      </c>
      <c r="Q9" s="22"/>
      <c r="R9" s="23" t="str">
        <f t="shared" si="7"/>
        <v>0</v>
      </c>
      <c r="S9">
        <f t="shared" si="8"/>
        <v>0</v>
      </c>
    </row>
    <row r="10" spans="1:19" ht="12.75">
      <c r="A10" t="s">
        <v>191</v>
      </c>
      <c r="B10">
        <v>108</v>
      </c>
      <c r="D10" s="20" t="str">
        <f t="shared" si="0"/>
        <v>0</v>
      </c>
      <c r="E10" s="22"/>
      <c r="F10" s="23" t="str">
        <f t="shared" si="1"/>
        <v>0</v>
      </c>
      <c r="H10" s="20" t="str">
        <f t="shared" si="2"/>
        <v>0</v>
      </c>
      <c r="I10" s="22"/>
      <c r="J10" s="23" t="str">
        <f t="shared" si="3"/>
        <v>0</v>
      </c>
      <c r="L10" s="20" t="str">
        <f t="shared" si="4"/>
        <v>0</v>
      </c>
      <c r="M10" s="22"/>
      <c r="N10" s="23" t="str">
        <f t="shared" si="5"/>
        <v>0</v>
      </c>
      <c r="P10" s="20" t="str">
        <f t="shared" si="6"/>
        <v>0</v>
      </c>
      <c r="Q10" s="22"/>
      <c r="R10" s="23" t="str">
        <f t="shared" si="7"/>
        <v>0</v>
      </c>
      <c r="S10">
        <f t="shared" si="8"/>
        <v>0</v>
      </c>
    </row>
    <row r="11" spans="1:19" ht="12.75">
      <c r="A11" t="s">
        <v>192</v>
      </c>
      <c r="B11">
        <v>109</v>
      </c>
      <c r="D11" s="20" t="str">
        <f t="shared" si="0"/>
        <v>0</v>
      </c>
      <c r="E11" s="22"/>
      <c r="F11" s="23" t="str">
        <f t="shared" si="1"/>
        <v>0</v>
      </c>
      <c r="H11" s="20" t="str">
        <f t="shared" si="2"/>
        <v>0</v>
      </c>
      <c r="I11" s="22"/>
      <c r="J11" s="23" t="str">
        <f t="shared" si="3"/>
        <v>0</v>
      </c>
      <c r="L11" s="20" t="str">
        <f t="shared" si="4"/>
        <v>0</v>
      </c>
      <c r="M11" s="22"/>
      <c r="N11" s="23" t="str">
        <f t="shared" si="5"/>
        <v>0</v>
      </c>
      <c r="P11" s="20" t="str">
        <f t="shared" si="6"/>
        <v>0</v>
      </c>
      <c r="Q11" s="22"/>
      <c r="R11" s="23" t="str">
        <f t="shared" si="7"/>
        <v>0</v>
      </c>
      <c r="S11">
        <f t="shared" si="8"/>
        <v>0</v>
      </c>
    </row>
    <row r="12" spans="1:19" ht="12.75">
      <c r="A12" t="s">
        <v>193</v>
      </c>
      <c r="B12">
        <v>110</v>
      </c>
      <c r="D12" s="20" t="str">
        <f t="shared" si="0"/>
        <v>0</v>
      </c>
      <c r="E12" s="22"/>
      <c r="F12" s="23" t="str">
        <f t="shared" si="1"/>
        <v>0</v>
      </c>
      <c r="H12" s="20" t="str">
        <f t="shared" si="2"/>
        <v>0</v>
      </c>
      <c r="I12" s="22"/>
      <c r="J12" s="23" t="str">
        <f t="shared" si="3"/>
        <v>0</v>
      </c>
      <c r="L12" s="20" t="str">
        <f t="shared" si="4"/>
        <v>0</v>
      </c>
      <c r="M12" s="22"/>
      <c r="N12" s="23" t="str">
        <f t="shared" si="5"/>
        <v>0</v>
      </c>
      <c r="P12" s="20" t="str">
        <f t="shared" si="6"/>
        <v>0</v>
      </c>
      <c r="Q12" s="22"/>
      <c r="R12" s="23" t="str">
        <f t="shared" si="7"/>
        <v>0</v>
      </c>
      <c r="S12">
        <f t="shared" si="8"/>
        <v>0</v>
      </c>
    </row>
    <row r="13" spans="1:19" ht="12.75">
      <c r="A13" t="s">
        <v>194</v>
      </c>
      <c r="B13">
        <v>111</v>
      </c>
      <c r="D13" s="20" t="str">
        <f t="shared" si="0"/>
        <v>0</v>
      </c>
      <c r="E13" s="22"/>
      <c r="F13" s="23" t="str">
        <f t="shared" si="1"/>
        <v>0</v>
      </c>
      <c r="H13" s="20" t="str">
        <f t="shared" si="2"/>
        <v>0</v>
      </c>
      <c r="I13" s="22"/>
      <c r="J13" s="23" t="str">
        <f t="shared" si="3"/>
        <v>0</v>
      </c>
      <c r="L13" s="20" t="str">
        <f t="shared" si="4"/>
        <v>0</v>
      </c>
      <c r="M13" s="22"/>
      <c r="N13" s="23" t="str">
        <f t="shared" si="5"/>
        <v>0</v>
      </c>
      <c r="P13" s="20" t="str">
        <f t="shared" si="6"/>
        <v>0</v>
      </c>
      <c r="Q13" s="22"/>
      <c r="R13" s="23" t="str">
        <f t="shared" si="7"/>
        <v>0</v>
      </c>
      <c r="S13">
        <f t="shared" si="8"/>
        <v>0</v>
      </c>
    </row>
    <row r="14" spans="1:19" ht="12.75">
      <c r="A14" t="s">
        <v>195</v>
      </c>
      <c r="B14">
        <v>112</v>
      </c>
      <c r="D14" s="20" t="str">
        <f t="shared" si="0"/>
        <v>0</v>
      </c>
      <c r="E14" s="22"/>
      <c r="F14" s="23" t="str">
        <f t="shared" si="1"/>
        <v>0</v>
      </c>
      <c r="H14" s="20" t="str">
        <f t="shared" si="2"/>
        <v>0</v>
      </c>
      <c r="I14" s="22"/>
      <c r="J14" s="23" t="str">
        <f t="shared" si="3"/>
        <v>0</v>
      </c>
      <c r="L14" s="20" t="str">
        <f t="shared" si="4"/>
        <v>0</v>
      </c>
      <c r="M14" s="22"/>
      <c r="N14" s="23" t="str">
        <f t="shared" si="5"/>
        <v>0</v>
      </c>
      <c r="P14" s="20" t="str">
        <f t="shared" si="6"/>
        <v>0</v>
      </c>
      <c r="Q14" s="22"/>
      <c r="R14" s="23" t="str">
        <f t="shared" si="7"/>
        <v>0</v>
      </c>
      <c r="S14">
        <f t="shared" si="8"/>
        <v>0</v>
      </c>
    </row>
    <row r="15" spans="1:19" ht="12.75">
      <c r="A15" t="s">
        <v>196</v>
      </c>
      <c r="B15">
        <v>113</v>
      </c>
      <c r="D15" s="20" t="str">
        <f t="shared" si="0"/>
        <v>0</v>
      </c>
      <c r="E15" s="22"/>
      <c r="F15" s="23" t="str">
        <f t="shared" si="1"/>
        <v>0</v>
      </c>
      <c r="H15" s="20" t="str">
        <f t="shared" si="2"/>
        <v>0</v>
      </c>
      <c r="I15" s="22"/>
      <c r="J15" s="23" t="str">
        <f t="shared" si="3"/>
        <v>0</v>
      </c>
      <c r="L15" s="20" t="str">
        <f t="shared" si="4"/>
        <v>0</v>
      </c>
      <c r="M15" s="22"/>
      <c r="N15" s="23" t="str">
        <f t="shared" si="5"/>
        <v>0</v>
      </c>
      <c r="P15" s="20" t="str">
        <f t="shared" si="6"/>
        <v>0</v>
      </c>
      <c r="Q15" s="22"/>
      <c r="R15" s="23" t="str">
        <f t="shared" si="7"/>
        <v>0</v>
      </c>
      <c r="S15">
        <f t="shared" si="8"/>
        <v>0</v>
      </c>
    </row>
    <row r="16" spans="1:19" ht="12.75">
      <c r="A16" t="s">
        <v>197</v>
      </c>
      <c r="B16">
        <v>114</v>
      </c>
      <c r="D16" s="20" t="str">
        <f t="shared" si="0"/>
        <v>0</v>
      </c>
      <c r="E16" s="22"/>
      <c r="F16" s="23" t="str">
        <f t="shared" si="1"/>
        <v>0</v>
      </c>
      <c r="H16" s="20" t="str">
        <f t="shared" si="2"/>
        <v>0</v>
      </c>
      <c r="I16" s="22"/>
      <c r="J16" s="23" t="str">
        <f t="shared" si="3"/>
        <v>0</v>
      </c>
      <c r="L16" s="20" t="str">
        <f t="shared" si="4"/>
        <v>0</v>
      </c>
      <c r="M16" s="22"/>
      <c r="N16" s="23" t="str">
        <f t="shared" si="5"/>
        <v>0</v>
      </c>
      <c r="P16" s="20" t="str">
        <f t="shared" si="6"/>
        <v>0</v>
      </c>
      <c r="Q16" s="22"/>
      <c r="R16" s="23" t="str">
        <f t="shared" si="7"/>
        <v>0</v>
      </c>
      <c r="S16">
        <f t="shared" si="8"/>
        <v>0</v>
      </c>
    </row>
    <row r="17" spans="1:19" ht="12.75">
      <c r="A17" t="s">
        <v>198</v>
      </c>
      <c r="B17">
        <v>115</v>
      </c>
      <c r="D17" s="20" t="str">
        <f t="shared" si="0"/>
        <v>0</v>
      </c>
      <c r="E17" s="22"/>
      <c r="F17" s="23" t="str">
        <f t="shared" si="1"/>
        <v>0</v>
      </c>
      <c r="H17" s="20" t="str">
        <f t="shared" si="2"/>
        <v>0</v>
      </c>
      <c r="I17" s="22"/>
      <c r="J17" s="23" t="str">
        <f t="shared" si="3"/>
        <v>0</v>
      </c>
      <c r="L17" s="20" t="str">
        <f t="shared" si="4"/>
        <v>0</v>
      </c>
      <c r="M17" s="22"/>
      <c r="N17" s="23" t="str">
        <f t="shared" si="5"/>
        <v>0</v>
      </c>
      <c r="P17" s="20" t="str">
        <f t="shared" si="6"/>
        <v>0</v>
      </c>
      <c r="Q17" s="22"/>
      <c r="R17" s="23" t="str">
        <f t="shared" si="7"/>
        <v>0</v>
      </c>
      <c r="S17">
        <f t="shared" si="8"/>
        <v>0</v>
      </c>
    </row>
    <row r="18" spans="1:19" ht="12.75">
      <c r="A18" t="s">
        <v>199</v>
      </c>
      <c r="B18">
        <v>116</v>
      </c>
      <c r="D18" s="20" t="str">
        <f t="shared" si="0"/>
        <v>0</v>
      </c>
      <c r="E18" s="22"/>
      <c r="F18" s="23" t="str">
        <f t="shared" si="1"/>
        <v>0</v>
      </c>
      <c r="H18" s="20" t="str">
        <f t="shared" si="2"/>
        <v>0</v>
      </c>
      <c r="I18" s="22"/>
      <c r="J18" s="23" t="str">
        <f t="shared" si="3"/>
        <v>0</v>
      </c>
      <c r="L18" s="20" t="str">
        <f t="shared" si="4"/>
        <v>0</v>
      </c>
      <c r="M18" s="22"/>
      <c r="N18" s="23" t="str">
        <f t="shared" si="5"/>
        <v>0</v>
      </c>
      <c r="P18" s="20" t="str">
        <f t="shared" si="6"/>
        <v>0</v>
      </c>
      <c r="Q18" s="22"/>
      <c r="R18" s="23" t="str">
        <f t="shared" si="7"/>
        <v>0</v>
      </c>
      <c r="S18">
        <f t="shared" si="8"/>
        <v>0</v>
      </c>
    </row>
    <row r="19" spans="1:19" ht="12.75">
      <c r="A19" t="s">
        <v>200</v>
      </c>
      <c r="B19">
        <v>117</v>
      </c>
      <c r="D19" s="20" t="str">
        <f t="shared" si="0"/>
        <v>0</v>
      </c>
      <c r="E19" s="22"/>
      <c r="F19" s="23" t="str">
        <f t="shared" si="1"/>
        <v>0</v>
      </c>
      <c r="H19" s="20" t="str">
        <f t="shared" si="2"/>
        <v>0</v>
      </c>
      <c r="I19" s="22"/>
      <c r="J19" s="23" t="str">
        <f t="shared" si="3"/>
        <v>0</v>
      </c>
      <c r="L19" s="20" t="str">
        <f t="shared" si="4"/>
        <v>0</v>
      </c>
      <c r="M19" s="22"/>
      <c r="N19" s="23" t="str">
        <f t="shared" si="5"/>
        <v>0</v>
      </c>
      <c r="P19" s="20" t="str">
        <f t="shared" si="6"/>
        <v>0</v>
      </c>
      <c r="Q19" s="22"/>
      <c r="R19" s="23" t="str">
        <f t="shared" si="7"/>
        <v>0</v>
      </c>
      <c r="S19">
        <f t="shared" si="8"/>
        <v>0</v>
      </c>
    </row>
    <row r="20" spans="1:19" ht="12.75">
      <c r="A20" t="s">
        <v>201</v>
      </c>
      <c r="B20">
        <v>118</v>
      </c>
      <c r="D20" s="20" t="str">
        <f t="shared" si="0"/>
        <v>0</v>
      </c>
      <c r="E20" s="22"/>
      <c r="F20" s="23" t="str">
        <f t="shared" si="1"/>
        <v>0</v>
      </c>
      <c r="H20" s="20" t="str">
        <f t="shared" si="2"/>
        <v>0</v>
      </c>
      <c r="I20" s="22"/>
      <c r="J20" s="23" t="str">
        <f t="shared" si="3"/>
        <v>0</v>
      </c>
      <c r="L20" s="20" t="str">
        <f t="shared" si="4"/>
        <v>0</v>
      </c>
      <c r="M20" s="22"/>
      <c r="N20" s="23" t="str">
        <f t="shared" si="5"/>
        <v>0</v>
      </c>
      <c r="P20" s="20" t="str">
        <f t="shared" si="6"/>
        <v>0</v>
      </c>
      <c r="Q20" s="22"/>
      <c r="R20" s="23" t="str">
        <f t="shared" si="7"/>
        <v>0</v>
      </c>
      <c r="S20">
        <f t="shared" si="8"/>
        <v>0</v>
      </c>
    </row>
    <row r="21" spans="1:19" ht="12.75">
      <c r="A21" t="s">
        <v>202</v>
      </c>
      <c r="B21">
        <v>119</v>
      </c>
      <c r="D21" s="20" t="str">
        <f t="shared" si="0"/>
        <v>0</v>
      </c>
      <c r="E21" s="22"/>
      <c r="F21" s="23" t="str">
        <f t="shared" si="1"/>
        <v>0</v>
      </c>
      <c r="H21" s="20" t="str">
        <f t="shared" si="2"/>
        <v>0</v>
      </c>
      <c r="I21" s="22"/>
      <c r="J21" s="23" t="str">
        <f t="shared" si="3"/>
        <v>0</v>
      </c>
      <c r="L21" s="20" t="str">
        <f t="shared" si="4"/>
        <v>0</v>
      </c>
      <c r="M21" s="22"/>
      <c r="N21" s="23" t="str">
        <f t="shared" si="5"/>
        <v>0</v>
      </c>
      <c r="P21" s="20" t="str">
        <f t="shared" si="6"/>
        <v>0</v>
      </c>
      <c r="Q21" s="22"/>
      <c r="R21" s="23" t="str">
        <f t="shared" si="7"/>
        <v>0</v>
      </c>
      <c r="S21">
        <f t="shared" si="8"/>
        <v>0</v>
      </c>
    </row>
    <row r="22" spans="1:19" ht="12.75">
      <c r="A22" t="s">
        <v>203</v>
      </c>
      <c r="B22">
        <v>120</v>
      </c>
      <c r="D22" s="20" t="str">
        <f t="shared" si="0"/>
        <v>0</v>
      </c>
      <c r="E22" s="22"/>
      <c r="F22" s="23" t="str">
        <f t="shared" si="1"/>
        <v>0</v>
      </c>
      <c r="H22" s="20" t="str">
        <f t="shared" si="2"/>
        <v>0</v>
      </c>
      <c r="I22" s="22"/>
      <c r="J22" s="23" t="str">
        <f t="shared" si="3"/>
        <v>0</v>
      </c>
      <c r="L22" s="20" t="str">
        <f t="shared" si="4"/>
        <v>0</v>
      </c>
      <c r="M22" s="22"/>
      <c r="N22" s="23" t="str">
        <f t="shared" si="5"/>
        <v>0</v>
      </c>
      <c r="P22" s="20" t="str">
        <f t="shared" si="6"/>
        <v>0</v>
      </c>
      <c r="Q22" s="22"/>
      <c r="R22" s="23" t="str">
        <f t="shared" si="7"/>
        <v>0</v>
      </c>
      <c r="S22">
        <f t="shared" si="8"/>
        <v>0</v>
      </c>
    </row>
  </sheetData>
  <sheetProtection/>
  <mergeCells count="8">
    <mergeCell ref="Q1:R1"/>
    <mergeCell ref="C1:D1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2" ht="12.75">
      <c r="A1" s="16" t="s">
        <v>178</v>
      </c>
      <c r="B1" s="17"/>
    </row>
    <row r="2" spans="1:2" ht="12.75">
      <c r="A2" s="17" t="s">
        <v>179</v>
      </c>
      <c r="B2" s="17" t="s">
        <v>180</v>
      </c>
    </row>
    <row r="3" spans="1:2" ht="12.75">
      <c r="A3" s="17">
        <v>1</v>
      </c>
      <c r="B3" s="17">
        <v>15</v>
      </c>
    </row>
    <row r="4" spans="1:2" ht="12.75">
      <c r="A4" s="17">
        <v>2</v>
      </c>
      <c r="B4" s="17">
        <v>12</v>
      </c>
    </row>
    <row r="5" spans="1:2" ht="12.75">
      <c r="A5" s="17">
        <v>3</v>
      </c>
      <c r="B5" s="17">
        <v>10</v>
      </c>
    </row>
    <row r="6" spans="1:2" ht="12.75">
      <c r="A6" s="17">
        <v>4</v>
      </c>
      <c r="B6" s="17">
        <v>8</v>
      </c>
    </row>
    <row r="7" spans="1:2" ht="12.75">
      <c r="A7" s="17">
        <v>5</v>
      </c>
      <c r="B7" s="17">
        <v>6</v>
      </c>
    </row>
    <row r="8" spans="1:2" ht="12.75">
      <c r="A8" s="17">
        <v>6</v>
      </c>
      <c r="B8" s="17">
        <v>5</v>
      </c>
    </row>
    <row r="9" spans="1:2" ht="12.75">
      <c r="A9" s="17">
        <v>7</v>
      </c>
      <c r="B9" s="17">
        <v>4</v>
      </c>
    </row>
    <row r="10" spans="1:2" ht="12.75">
      <c r="A10" s="17">
        <v>8</v>
      </c>
      <c r="B10" s="17">
        <v>3</v>
      </c>
    </row>
    <row r="11" spans="1:2" ht="12.75">
      <c r="A11" s="17">
        <v>9</v>
      </c>
      <c r="B11" s="17">
        <v>2</v>
      </c>
    </row>
    <row r="12" spans="1:2" ht="12.75">
      <c r="A12" s="17">
        <v>10</v>
      </c>
      <c r="B12" s="17">
        <v>1</v>
      </c>
    </row>
    <row r="13" spans="1:2" ht="12.75">
      <c r="A13" s="17">
        <v>11</v>
      </c>
      <c r="B13" s="17">
        <v>0</v>
      </c>
    </row>
    <row r="16" spans="1:2" ht="12.75">
      <c r="A16" s="18" t="s">
        <v>181</v>
      </c>
      <c r="B16" s="19"/>
    </row>
    <row r="17" spans="1:2" ht="12.75">
      <c r="A17" s="19" t="s">
        <v>179</v>
      </c>
      <c r="B17" s="19" t="s">
        <v>180</v>
      </c>
    </row>
    <row r="18" spans="1:2" ht="12.75">
      <c r="A18" s="19">
        <v>1</v>
      </c>
      <c r="B18" s="19">
        <v>7</v>
      </c>
    </row>
    <row r="19" spans="1:2" ht="12.75">
      <c r="A19" s="19">
        <v>2</v>
      </c>
      <c r="B19" s="19">
        <v>5</v>
      </c>
    </row>
    <row r="20" spans="1:2" ht="12.75">
      <c r="A20" s="19">
        <v>3</v>
      </c>
      <c r="B20" s="19">
        <v>3</v>
      </c>
    </row>
    <row r="21" spans="1:2" ht="12.75">
      <c r="A21" s="19">
        <v>4</v>
      </c>
      <c r="B21" s="19">
        <v>2</v>
      </c>
    </row>
    <row r="22" spans="1:2" ht="12.75">
      <c r="A22" s="19">
        <v>5</v>
      </c>
      <c r="B22" s="19">
        <v>1</v>
      </c>
    </row>
    <row r="23" spans="1:2" ht="12.75">
      <c r="A23" s="19">
        <v>6</v>
      </c>
      <c r="B23" s="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8.28125" style="0" bestFit="1" customWidth="1"/>
    <col min="3" max="3" width="14.140625" style="0" customWidth="1"/>
    <col min="6" max="7" width="6.140625" style="0" bestFit="1" customWidth="1"/>
  </cols>
  <sheetData>
    <row r="1" ht="12.75">
      <c r="A1" s="8" t="s">
        <v>327</v>
      </c>
    </row>
    <row r="2" spans="1:11" ht="12.75">
      <c r="A2" s="8" t="s">
        <v>258</v>
      </c>
      <c r="B2" s="8" t="s">
        <v>132</v>
      </c>
      <c r="C2" s="8" t="s">
        <v>326</v>
      </c>
      <c r="D2" s="8" t="s">
        <v>325</v>
      </c>
      <c r="E2" s="8" t="s">
        <v>329</v>
      </c>
      <c r="F2" s="8" t="s">
        <v>339</v>
      </c>
      <c r="G2" s="8" t="s">
        <v>340</v>
      </c>
      <c r="H2" s="8" t="s">
        <v>341</v>
      </c>
      <c r="I2" s="8" t="s">
        <v>344</v>
      </c>
      <c r="J2" s="8" t="s">
        <v>346</v>
      </c>
      <c r="K2" s="8" t="s">
        <v>351</v>
      </c>
    </row>
    <row r="3" spans="1:11" ht="12.75">
      <c r="A3" t="s">
        <v>232</v>
      </c>
      <c r="B3">
        <v>55</v>
      </c>
      <c r="C3" s="31">
        <v>15.32</v>
      </c>
      <c r="D3">
        <v>2</v>
      </c>
      <c r="E3">
        <v>1</v>
      </c>
      <c r="H3">
        <v>2</v>
      </c>
      <c r="I3">
        <v>1</v>
      </c>
      <c r="K3">
        <v>1</v>
      </c>
    </row>
    <row r="4" spans="1:11" ht="12.75">
      <c r="A4" t="s">
        <v>218</v>
      </c>
      <c r="B4">
        <v>63</v>
      </c>
      <c r="C4" s="31">
        <v>14.09</v>
      </c>
      <c r="D4">
        <v>1</v>
      </c>
      <c r="E4">
        <v>2</v>
      </c>
      <c r="F4" t="s">
        <v>338</v>
      </c>
      <c r="H4">
        <v>1</v>
      </c>
      <c r="I4">
        <v>2</v>
      </c>
      <c r="K4">
        <v>2</v>
      </c>
    </row>
    <row r="5" spans="1:11" ht="12.75">
      <c r="A5" t="s">
        <v>225</v>
      </c>
      <c r="B5">
        <v>68</v>
      </c>
      <c r="C5" s="31">
        <v>15.34</v>
      </c>
      <c r="D5">
        <v>1</v>
      </c>
      <c r="E5">
        <v>1</v>
      </c>
      <c r="H5">
        <v>1</v>
      </c>
      <c r="J5">
        <v>3</v>
      </c>
      <c r="K5">
        <v>3</v>
      </c>
    </row>
    <row r="6" spans="1:11" ht="12.75">
      <c r="A6" t="s">
        <v>224</v>
      </c>
      <c r="B6">
        <v>67</v>
      </c>
      <c r="C6" s="31">
        <v>15.41</v>
      </c>
      <c r="D6">
        <v>4</v>
      </c>
      <c r="E6">
        <v>2</v>
      </c>
      <c r="G6" t="s">
        <v>338</v>
      </c>
      <c r="H6">
        <v>2</v>
      </c>
      <c r="J6">
        <v>4</v>
      </c>
      <c r="K6">
        <v>4</v>
      </c>
    </row>
    <row r="7" spans="1:11" ht="12.75">
      <c r="A7" t="s">
        <v>223</v>
      </c>
      <c r="B7">
        <v>72</v>
      </c>
      <c r="C7" s="31">
        <v>14.59</v>
      </c>
      <c r="D7">
        <v>3</v>
      </c>
      <c r="E7">
        <v>1</v>
      </c>
      <c r="H7">
        <v>2</v>
      </c>
      <c r="J7">
        <v>5</v>
      </c>
      <c r="K7">
        <v>5</v>
      </c>
    </row>
    <row r="8" spans="1:11" ht="12.75">
      <c r="A8" t="s">
        <v>219</v>
      </c>
      <c r="B8">
        <v>73</v>
      </c>
      <c r="C8" s="31">
        <v>14.87</v>
      </c>
      <c r="D8">
        <v>4</v>
      </c>
      <c r="E8">
        <v>1</v>
      </c>
      <c r="H8">
        <v>1</v>
      </c>
      <c r="J8" t="s">
        <v>350</v>
      </c>
      <c r="K8">
        <v>6</v>
      </c>
    </row>
    <row r="9" spans="1:11" ht="12.75">
      <c r="A9" t="s">
        <v>217</v>
      </c>
      <c r="B9">
        <v>75</v>
      </c>
      <c r="C9" s="31">
        <v>14.56</v>
      </c>
      <c r="D9">
        <v>2</v>
      </c>
      <c r="E9">
        <v>2</v>
      </c>
      <c r="G9" t="s">
        <v>338</v>
      </c>
      <c r="K9">
        <v>7</v>
      </c>
    </row>
    <row r="10" spans="1:11" ht="12.75">
      <c r="A10" t="s">
        <v>229</v>
      </c>
      <c r="B10">
        <v>69</v>
      </c>
      <c r="C10" s="31">
        <v>15.75</v>
      </c>
      <c r="D10">
        <v>2</v>
      </c>
      <c r="E10">
        <v>3</v>
      </c>
      <c r="F10" t="s">
        <v>338</v>
      </c>
      <c r="K10">
        <v>8</v>
      </c>
    </row>
    <row r="11" spans="1:11" ht="12.75">
      <c r="A11" t="s">
        <v>230</v>
      </c>
      <c r="B11">
        <v>51</v>
      </c>
      <c r="C11" s="31">
        <v>15.19</v>
      </c>
      <c r="D11">
        <v>3</v>
      </c>
      <c r="G11" t="s">
        <v>338</v>
      </c>
      <c r="K11">
        <v>9</v>
      </c>
    </row>
    <row r="12" spans="1:11" ht="12.75">
      <c r="A12" t="s">
        <v>220</v>
      </c>
      <c r="B12">
        <v>66</v>
      </c>
      <c r="C12" s="31">
        <v>15.56</v>
      </c>
      <c r="D12">
        <v>3</v>
      </c>
      <c r="F12" t="s">
        <v>338</v>
      </c>
      <c r="K12">
        <v>10</v>
      </c>
    </row>
    <row r="13" spans="1:11" ht="12.75">
      <c r="A13" t="s">
        <v>215</v>
      </c>
      <c r="B13">
        <v>59</v>
      </c>
      <c r="C13" s="32">
        <v>15.03</v>
      </c>
      <c r="D13">
        <v>4</v>
      </c>
      <c r="E13">
        <v>3</v>
      </c>
      <c r="F13" t="s">
        <v>338</v>
      </c>
      <c r="K13">
        <v>11</v>
      </c>
    </row>
    <row r="14" spans="1:11" ht="12.75">
      <c r="A14" t="s">
        <v>222</v>
      </c>
      <c r="B14">
        <v>74</v>
      </c>
      <c r="C14" s="31">
        <v>16.5</v>
      </c>
      <c r="D14">
        <v>1</v>
      </c>
      <c r="E14">
        <v>3</v>
      </c>
      <c r="G14" t="s">
        <v>338</v>
      </c>
      <c r="K14">
        <v>12</v>
      </c>
    </row>
    <row r="15" spans="1:11" ht="12.75">
      <c r="A15" t="s">
        <v>227</v>
      </c>
      <c r="B15">
        <v>60</v>
      </c>
      <c r="C15" s="31">
        <v>18.03</v>
      </c>
      <c r="K15">
        <v>13</v>
      </c>
    </row>
    <row r="16" spans="1:11" ht="12.75">
      <c r="A16" t="s">
        <v>226</v>
      </c>
      <c r="B16">
        <v>78</v>
      </c>
      <c r="C16" s="32">
        <v>18.94</v>
      </c>
      <c r="K16">
        <v>14</v>
      </c>
    </row>
    <row r="17" spans="1:3" ht="12.75">
      <c r="A17" t="s">
        <v>216</v>
      </c>
      <c r="B17">
        <v>62</v>
      </c>
      <c r="C17" s="32"/>
    </row>
    <row r="18" spans="1:3" ht="12.75">
      <c r="A18" t="s">
        <v>231</v>
      </c>
      <c r="C18" s="31"/>
    </row>
    <row r="19" spans="1:3" ht="12.75">
      <c r="A19" t="s">
        <v>221</v>
      </c>
      <c r="C19" s="3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9.00390625" style="0" bestFit="1" customWidth="1"/>
  </cols>
  <sheetData>
    <row r="1" ht="12.75">
      <c r="A1" s="8" t="s">
        <v>328</v>
      </c>
    </row>
    <row r="2" spans="1:11" ht="12.75">
      <c r="A2" s="8" t="s">
        <v>258</v>
      </c>
      <c r="B2" s="8" t="s">
        <v>132</v>
      </c>
      <c r="C2" s="8" t="s">
        <v>257</v>
      </c>
      <c r="D2" s="8" t="s">
        <v>325</v>
      </c>
      <c r="E2" s="8" t="s">
        <v>331</v>
      </c>
      <c r="F2" s="8" t="s">
        <v>339</v>
      </c>
      <c r="G2" s="8" t="s">
        <v>340</v>
      </c>
      <c r="H2" s="8" t="s">
        <v>341</v>
      </c>
      <c r="I2" s="8" t="s">
        <v>344</v>
      </c>
      <c r="J2" s="8" t="s">
        <v>346</v>
      </c>
      <c r="K2" s="8" t="s">
        <v>351</v>
      </c>
    </row>
    <row r="3" spans="1:11" ht="12.75">
      <c r="A3" s="6" t="s">
        <v>244</v>
      </c>
      <c r="B3">
        <v>46</v>
      </c>
      <c r="C3">
        <v>12.94</v>
      </c>
      <c r="D3">
        <v>1</v>
      </c>
      <c r="E3">
        <v>1</v>
      </c>
      <c r="H3">
        <v>1</v>
      </c>
      <c r="I3">
        <v>1</v>
      </c>
      <c r="K3">
        <v>1</v>
      </c>
    </row>
    <row r="4" spans="1:11" ht="12.75">
      <c r="A4" t="s">
        <v>240</v>
      </c>
      <c r="B4">
        <v>36</v>
      </c>
      <c r="C4">
        <v>13.22</v>
      </c>
      <c r="D4">
        <v>2</v>
      </c>
      <c r="E4">
        <v>1</v>
      </c>
      <c r="H4">
        <v>2</v>
      </c>
      <c r="I4">
        <v>2</v>
      </c>
      <c r="K4">
        <v>2</v>
      </c>
    </row>
    <row r="5" spans="1:11" ht="12.75">
      <c r="A5" t="s">
        <v>247</v>
      </c>
      <c r="B5">
        <v>64</v>
      </c>
      <c r="C5">
        <v>13.72</v>
      </c>
      <c r="D5">
        <v>3</v>
      </c>
      <c r="E5">
        <v>1</v>
      </c>
      <c r="H5">
        <v>2</v>
      </c>
      <c r="J5">
        <v>3</v>
      </c>
      <c r="K5">
        <v>3</v>
      </c>
    </row>
    <row r="6" spans="1:11" ht="12.75">
      <c r="A6" t="s">
        <v>246</v>
      </c>
      <c r="B6">
        <v>61</v>
      </c>
      <c r="C6">
        <v>14.07</v>
      </c>
      <c r="D6">
        <v>3</v>
      </c>
      <c r="E6">
        <v>2</v>
      </c>
      <c r="F6" t="s">
        <v>338</v>
      </c>
      <c r="H6">
        <v>1</v>
      </c>
      <c r="J6">
        <v>4</v>
      </c>
      <c r="K6">
        <v>4</v>
      </c>
    </row>
    <row r="7" spans="1:11" ht="12.75">
      <c r="A7" t="s">
        <v>245</v>
      </c>
      <c r="B7">
        <v>58</v>
      </c>
      <c r="C7">
        <v>14.94</v>
      </c>
      <c r="D7">
        <v>4</v>
      </c>
      <c r="E7">
        <v>3</v>
      </c>
      <c r="F7" t="s">
        <v>338</v>
      </c>
      <c r="H7">
        <v>2</v>
      </c>
      <c r="J7">
        <v>5</v>
      </c>
      <c r="K7">
        <v>5</v>
      </c>
    </row>
    <row r="8" spans="1:11" ht="12.75">
      <c r="A8" t="s">
        <v>236</v>
      </c>
      <c r="B8">
        <v>31</v>
      </c>
      <c r="C8">
        <v>13.87</v>
      </c>
      <c r="D8">
        <v>4</v>
      </c>
      <c r="E8">
        <v>1</v>
      </c>
      <c r="H8">
        <v>1</v>
      </c>
      <c r="J8">
        <v>6</v>
      </c>
      <c r="K8">
        <v>6</v>
      </c>
    </row>
    <row r="9" spans="1:11" ht="12.75">
      <c r="A9" t="s">
        <v>242</v>
      </c>
      <c r="B9">
        <v>54</v>
      </c>
      <c r="C9">
        <v>13.87</v>
      </c>
      <c r="D9">
        <v>4</v>
      </c>
      <c r="E9">
        <v>2</v>
      </c>
      <c r="G9" t="s">
        <v>338</v>
      </c>
      <c r="K9">
        <v>7</v>
      </c>
    </row>
    <row r="10" spans="1:11" ht="12.75">
      <c r="A10" t="s">
        <v>243</v>
      </c>
      <c r="B10">
        <v>56</v>
      </c>
      <c r="C10">
        <v>14.69</v>
      </c>
      <c r="D10">
        <v>1</v>
      </c>
      <c r="E10">
        <v>2</v>
      </c>
      <c r="F10" t="s">
        <v>338</v>
      </c>
      <c r="K10">
        <v>8</v>
      </c>
    </row>
    <row r="11" spans="1:11" ht="12.75">
      <c r="A11" t="s">
        <v>241</v>
      </c>
      <c r="B11">
        <v>50</v>
      </c>
      <c r="C11">
        <v>14.69</v>
      </c>
      <c r="D11">
        <v>2</v>
      </c>
      <c r="E11">
        <v>2</v>
      </c>
      <c r="G11" t="s">
        <v>338</v>
      </c>
      <c r="K11">
        <v>9</v>
      </c>
    </row>
    <row r="12" spans="1:11" ht="12.75">
      <c r="A12" t="s">
        <v>238</v>
      </c>
      <c r="B12">
        <v>33</v>
      </c>
      <c r="C12" s="31">
        <v>15</v>
      </c>
      <c r="D12">
        <v>3</v>
      </c>
      <c r="E12">
        <v>3</v>
      </c>
      <c r="G12" t="s">
        <v>338</v>
      </c>
      <c r="K12">
        <v>10</v>
      </c>
    </row>
    <row r="13" spans="1:11" ht="12.75">
      <c r="A13" t="s">
        <v>249</v>
      </c>
      <c r="B13">
        <v>48</v>
      </c>
      <c r="C13">
        <v>16.35</v>
      </c>
      <c r="D13">
        <v>2</v>
      </c>
      <c r="E13">
        <v>3</v>
      </c>
      <c r="F13" t="s">
        <v>338</v>
      </c>
      <c r="K13">
        <v>11</v>
      </c>
    </row>
    <row r="14" spans="1:11" ht="12.75">
      <c r="A14" t="s">
        <v>250</v>
      </c>
      <c r="B14">
        <v>79</v>
      </c>
      <c r="C14">
        <v>18.44</v>
      </c>
      <c r="D14">
        <v>1</v>
      </c>
      <c r="E14">
        <v>3</v>
      </c>
      <c r="G14" t="s">
        <v>338</v>
      </c>
      <c r="K14">
        <v>12</v>
      </c>
    </row>
    <row r="15" spans="1:11" ht="12.75">
      <c r="A15" t="s">
        <v>239</v>
      </c>
      <c r="B15">
        <v>34</v>
      </c>
      <c r="C15">
        <v>18.47</v>
      </c>
      <c r="K15">
        <v>13</v>
      </c>
    </row>
    <row r="16" spans="1:11" ht="12.75">
      <c r="A16" t="s">
        <v>237</v>
      </c>
      <c r="B16">
        <v>32</v>
      </c>
      <c r="C16">
        <v>18.88</v>
      </c>
      <c r="K16">
        <v>14</v>
      </c>
    </row>
    <row r="18" ht="12.75">
      <c r="A18" t="s">
        <v>251</v>
      </c>
    </row>
    <row r="19" ht="12.75">
      <c r="A19" t="s">
        <v>252</v>
      </c>
    </row>
    <row r="20" ht="12.75">
      <c r="A20" t="s">
        <v>248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F1">
      <selection activeCell="G7" sqref="G7"/>
    </sheetView>
  </sheetViews>
  <sheetFormatPr defaultColWidth="9.140625" defaultRowHeight="12.75"/>
  <cols>
    <col min="1" max="1" width="12.140625" style="0" hidden="1" customWidth="1"/>
    <col min="2" max="2" width="0" style="0" hidden="1" customWidth="1"/>
    <col min="3" max="3" width="4.140625" style="0" hidden="1" customWidth="1"/>
    <col min="4" max="5" width="0" style="0" hidden="1" customWidth="1"/>
    <col min="6" max="6" width="19.57421875" style="0" customWidth="1"/>
  </cols>
  <sheetData>
    <row r="1" spans="1:7" s="14" customFormat="1" ht="12.75">
      <c r="A1" s="13" t="s">
        <v>63</v>
      </c>
      <c r="B1" s="13" t="s">
        <v>64</v>
      </c>
      <c r="C1" s="13" t="s">
        <v>65</v>
      </c>
      <c r="D1" s="13" t="s">
        <v>132</v>
      </c>
      <c r="E1" s="13" t="s">
        <v>176</v>
      </c>
      <c r="F1" s="14" t="s">
        <v>258</v>
      </c>
      <c r="G1" s="14" t="s">
        <v>132</v>
      </c>
    </row>
    <row r="2" spans="1:7" ht="12.75">
      <c r="A2" s="11" t="s">
        <v>32</v>
      </c>
      <c r="B2" s="2" t="s">
        <v>42</v>
      </c>
      <c r="C2" s="2">
        <v>20</v>
      </c>
      <c r="D2" s="2">
        <v>34</v>
      </c>
      <c r="E2" s="2"/>
      <c r="F2" t="s">
        <v>239</v>
      </c>
      <c r="G2" s="2">
        <v>34</v>
      </c>
    </row>
    <row r="3" spans="1:7" ht="12.75">
      <c r="A3" s="11" t="s">
        <v>58</v>
      </c>
      <c r="B3" s="2" t="s">
        <v>40</v>
      </c>
      <c r="C3" s="2">
        <v>20</v>
      </c>
      <c r="D3" s="2">
        <v>33</v>
      </c>
      <c r="E3" s="10" t="s">
        <v>160</v>
      </c>
      <c r="F3" t="s">
        <v>238</v>
      </c>
      <c r="G3" s="2">
        <v>33</v>
      </c>
    </row>
    <row r="4" spans="1:7" ht="12.75">
      <c r="A4" s="11" t="s">
        <v>61</v>
      </c>
      <c r="B4" s="2" t="s">
        <v>45</v>
      </c>
      <c r="C4" s="2">
        <v>20</v>
      </c>
      <c r="D4" s="2"/>
      <c r="E4" s="2"/>
      <c r="F4" t="s">
        <v>252</v>
      </c>
      <c r="G4" s="2">
        <v>0</v>
      </c>
    </row>
    <row r="5" spans="1:7" ht="12.75">
      <c r="A5" s="11" t="s">
        <v>53</v>
      </c>
      <c r="B5" s="2" t="s">
        <v>34</v>
      </c>
      <c r="C5" s="2">
        <v>20</v>
      </c>
      <c r="D5" s="2">
        <v>36</v>
      </c>
      <c r="E5" s="2"/>
      <c r="F5" t="s">
        <v>240</v>
      </c>
      <c r="G5" s="2">
        <v>36</v>
      </c>
    </row>
    <row r="6" spans="1:7" ht="12.75">
      <c r="A6" s="12" t="s">
        <v>50</v>
      </c>
      <c r="B6" s="10" t="s">
        <v>48</v>
      </c>
      <c r="C6" s="2"/>
      <c r="D6" s="2">
        <v>50</v>
      </c>
      <c r="E6" s="10" t="s">
        <v>160</v>
      </c>
      <c r="F6" t="s">
        <v>241</v>
      </c>
      <c r="G6" s="2">
        <v>50</v>
      </c>
    </row>
    <row r="7" spans="1:7" ht="12.75">
      <c r="A7" s="11" t="s">
        <v>62</v>
      </c>
      <c r="B7" s="2" t="s">
        <v>46</v>
      </c>
      <c r="C7" s="2">
        <v>20</v>
      </c>
      <c r="D7" s="2">
        <v>31</v>
      </c>
      <c r="E7" s="10" t="s">
        <v>160</v>
      </c>
      <c r="F7" t="s">
        <v>236</v>
      </c>
      <c r="G7" s="2">
        <v>31</v>
      </c>
    </row>
    <row r="8" spans="1:7" ht="12.75">
      <c r="A8" s="11" t="s">
        <v>60</v>
      </c>
      <c r="B8" s="2" t="s">
        <v>3</v>
      </c>
      <c r="C8" s="2">
        <v>20</v>
      </c>
      <c r="D8" s="2"/>
      <c r="E8" s="2"/>
      <c r="F8" t="s">
        <v>251</v>
      </c>
      <c r="G8" s="2">
        <v>0</v>
      </c>
    </row>
    <row r="9" spans="1:7" ht="12.75">
      <c r="A9" s="12" t="s">
        <v>177</v>
      </c>
      <c r="B9" s="15" t="s">
        <v>3</v>
      </c>
      <c r="C9" s="2"/>
      <c r="D9" s="7">
        <v>54</v>
      </c>
      <c r="E9" s="2"/>
      <c r="F9" t="s">
        <v>242</v>
      </c>
      <c r="G9" s="2">
        <v>54</v>
      </c>
    </row>
    <row r="10" spans="1:7" ht="12.75">
      <c r="A10" s="11" t="s">
        <v>31</v>
      </c>
      <c r="B10" s="2" t="s">
        <v>41</v>
      </c>
      <c r="C10" s="2">
        <v>20</v>
      </c>
      <c r="D10" s="2">
        <v>32</v>
      </c>
      <c r="E10" s="2"/>
      <c r="F10" t="s">
        <v>237</v>
      </c>
      <c r="G10" s="2">
        <v>32</v>
      </c>
    </row>
    <row r="11" spans="1:7" ht="12.75">
      <c r="A11" s="11" t="s">
        <v>59</v>
      </c>
      <c r="B11" s="2" t="s">
        <v>43</v>
      </c>
      <c r="C11" s="2">
        <v>20</v>
      </c>
      <c r="D11" s="2"/>
      <c r="E11" s="2"/>
      <c r="F11" t="s">
        <v>250</v>
      </c>
      <c r="G11" s="2">
        <v>79</v>
      </c>
    </row>
    <row r="12" spans="1:7" ht="12.75">
      <c r="A12" s="11" t="s">
        <v>52</v>
      </c>
      <c r="B12" s="2" t="s">
        <v>33</v>
      </c>
      <c r="C12" s="2">
        <v>20</v>
      </c>
      <c r="D12" s="2">
        <v>64</v>
      </c>
      <c r="E12" s="2"/>
      <c r="F12" t="s">
        <v>247</v>
      </c>
      <c r="G12" s="2">
        <v>64</v>
      </c>
    </row>
    <row r="13" spans="1:7" ht="12.75">
      <c r="A13" s="11" t="s">
        <v>56</v>
      </c>
      <c r="B13" s="2" t="s">
        <v>38</v>
      </c>
      <c r="C13" s="2">
        <v>20</v>
      </c>
      <c r="D13" s="2"/>
      <c r="E13" s="2"/>
      <c r="F13" t="s">
        <v>248</v>
      </c>
      <c r="G13" s="2">
        <v>0</v>
      </c>
    </row>
    <row r="14" spans="1:7" ht="12.75">
      <c r="A14" s="11" t="s">
        <v>50</v>
      </c>
      <c r="B14" s="2" t="s">
        <v>44</v>
      </c>
      <c r="C14" s="2">
        <v>20</v>
      </c>
      <c r="D14" s="2">
        <v>56</v>
      </c>
      <c r="E14" s="10" t="s">
        <v>160</v>
      </c>
      <c r="F14" t="s">
        <v>243</v>
      </c>
      <c r="G14" s="2">
        <v>56</v>
      </c>
    </row>
    <row r="15" spans="1:7" ht="12.75">
      <c r="A15" s="11" t="s">
        <v>53</v>
      </c>
      <c r="B15" s="2" t="s">
        <v>35</v>
      </c>
      <c r="C15" s="2">
        <v>20</v>
      </c>
      <c r="D15" s="2">
        <v>61</v>
      </c>
      <c r="E15" s="2"/>
      <c r="F15" t="s">
        <v>246</v>
      </c>
      <c r="G15" s="2">
        <v>61</v>
      </c>
    </row>
    <row r="16" spans="1:7" ht="12.75">
      <c r="A16" s="11" t="s">
        <v>54</v>
      </c>
      <c r="B16" s="2" t="s">
        <v>36</v>
      </c>
      <c r="C16" s="2">
        <v>20</v>
      </c>
      <c r="D16" s="2">
        <v>58</v>
      </c>
      <c r="E16" s="2"/>
      <c r="F16" t="s">
        <v>245</v>
      </c>
      <c r="G16" s="2">
        <v>58</v>
      </c>
    </row>
    <row r="17" spans="1:7" ht="12.75">
      <c r="A17" s="11" t="s">
        <v>57</v>
      </c>
      <c r="B17" s="2" t="s">
        <v>39</v>
      </c>
      <c r="C17" s="2">
        <v>20</v>
      </c>
      <c r="D17" s="2"/>
      <c r="E17" s="2"/>
      <c r="F17" t="s">
        <v>249</v>
      </c>
      <c r="G17" s="2">
        <v>0</v>
      </c>
    </row>
    <row r="18" spans="1:7" ht="12.75">
      <c r="A18" s="11" t="s">
        <v>55</v>
      </c>
      <c r="B18" s="2" t="s">
        <v>37</v>
      </c>
      <c r="C18" s="2">
        <v>20</v>
      </c>
      <c r="D18" s="2">
        <v>57</v>
      </c>
      <c r="E18" s="2"/>
      <c r="F18" t="s">
        <v>244</v>
      </c>
      <c r="G18" s="2">
        <v>57</v>
      </c>
    </row>
    <row r="19" spans="1:7" ht="12.75">
      <c r="A19" s="26"/>
      <c r="B19" s="10"/>
      <c r="C19" s="2"/>
      <c r="D19" s="2"/>
      <c r="E19" s="2"/>
      <c r="F19" t="s">
        <v>352</v>
      </c>
      <c r="G19" s="2">
        <v>0</v>
      </c>
    </row>
    <row r="26" ht="12.75">
      <c r="C26">
        <f>SUM(C2:C25)</f>
        <v>300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E1">
      <selection activeCell="F18" sqref="F18"/>
    </sheetView>
  </sheetViews>
  <sheetFormatPr defaultColWidth="9.140625" defaultRowHeight="12.75"/>
  <cols>
    <col min="1" max="2" width="14.00390625" style="0" hidden="1" customWidth="1"/>
    <col min="3" max="4" width="9.140625" style="0" hidden="1" customWidth="1"/>
    <col min="5" max="5" width="14.421875" style="0" bestFit="1" customWidth="1"/>
  </cols>
  <sheetData>
    <row r="1" spans="1:6" ht="12.75">
      <c r="A1" s="8" t="s">
        <v>63</v>
      </c>
      <c r="B1" s="8" t="s">
        <v>64</v>
      </c>
      <c r="C1" s="8" t="s">
        <v>65</v>
      </c>
      <c r="D1" s="8" t="s">
        <v>132</v>
      </c>
      <c r="E1" s="21" t="s">
        <v>258</v>
      </c>
      <c r="F1" s="21" t="s">
        <v>132</v>
      </c>
    </row>
    <row r="2" spans="1:6" ht="12.75">
      <c r="A2" s="6" t="s">
        <v>156</v>
      </c>
      <c r="B2" t="s">
        <v>157</v>
      </c>
      <c r="D2">
        <v>90</v>
      </c>
      <c r="E2" t="s">
        <v>265</v>
      </c>
      <c r="F2">
        <v>92</v>
      </c>
    </row>
    <row r="3" spans="1:5" ht="12.75">
      <c r="A3" s="6" t="s">
        <v>62</v>
      </c>
      <c r="B3" t="s">
        <v>78</v>
      </c>
      <c r="C3">
        <v>20</v>
      </c>
      <c r="D3">
        <v>92</v>
      </c>
      <c r="E3" t="s">
        <v>277</v>
      </c>
    </row>
    <row r="4" spans="1:6" ht="12.75">
      <c r="A4" s="6" t="s">
        <v>93</v>
      </c>
      <c r="B4" t="s">
        <v>94</v>
      </c>
      <c r="C4">
        <v>30</v>
      </c>
      <c r="D4">
        <v>96</v>
      </c>
      <c r="E4" t="s">
        <v>274</v>
      </c>
      <c r="F4">
        <v>107</v>
      </c>
    </row>
    <row r="5" spans="1:5" ht="12.75">
      <c r="A5" s="6" t="s">
        <v>158</v>
      </c>
      <c r="B5" t="s">
        <v>159</v>
      </c>
      <c r="D5">
        <v>98</v>
      </c>
      <c r="E5" t="s">
        <v>276</v>
      </c>
    </row>
    <row r="6" spans="1:6" ht="12.75">
      <c r="A6" s="6" t="s">
        <v>106</v>
      </c>
      <c r="B6" t="s">
        <v>111</v>
      </c>
      <c r="C6">
        <v>20</v>
      </c>
      <c r="D6">
        <v>100</v>
      </c>
      <c r="E6" t="s">
        <v>264</v>
      </c>
      <c r="F6">
        <v>90</v>
      </c>
    </row>
    <row r="7" spans="1:6" ht="12.75">
      <c r="A7" s="6" t="s">
        <v>79</v>
      </c>
      <c r="B7" t="s">
        <v>76</v>
      </c>
      <c r="C7">
        <v>20</v>
      </c>
      <c r="D7">
        <v>101</v>
      </c>
      <c r="E7" t="s">
        <v>267</v>
      </c>
      <c r="F7">
        <v>98</v>
      </c>
    </row>
    <row r="8" spans="1:5" ht="12.75">
      <c r="A8" s="6" t="s">
        <v>86</v>
      </c>
      <c r="B8" t="s">
        <v>87</v>
      </c>
      <c r="C8">
        <v>30</v>
      </c>
      <c r="D8">
        <v>102</v>
      </c>
      <c r="E8" t="s">
        <v>275</v>
      </c>
    </row>
    <row r="9" spans="1:6" ht="12.75">
      <c r="A9" s="6" t="s">
        <v>163</v>
      </c>
      <c r="B9" t="s">
        <v>164</v>
      </c>
      <c r="D9">
        <v>104</v>
      </c>
      <c r="E9" t="s">
        <v>269</v>
      </c>
      <c r="F9">
        <v>101</v>
      </c>
    </row>
    <row r="10" spans="1:6" ht="12.75">
      <c r="A10" s="6" t="s">
        <v>165</v>
      </c>
      <c r="B10" t="s">
        <v>112</v>
      </c>
      <c r="D10">
        <v>105</v>
      </c>
      <c r="E10" t="s">
        <v>271</v>
      </c>
      <c r="F10">
        <v>104</v>
      </c>
    </row>
    <row r="11" spans="1:6" ht="12.75">
      <c r="A11" s="6" t="s">
        <v>91</v>
      </c>
      <c r="B11" t="s">
        <v>92</v>
      </c>
      <c r="C11">
        <v>30</v>
      </c>
      <c r="D11">
        <v>106</v>
      </c>
      <c r="E11" t="s">
        <v>279</v>
      </c>
      <c r="F11">
        <v>108</v>
      </c>
    </row>
    <row r="12" spans="1:6" ht="12.75">
      <c r="A12" t="s">
        <v>6</v>
      </c>
      <c r="B12" t="s">
        <v>7</v>
      </c>
      <c r="C12">
        <v>50</v>
      </c>
      <c r="D12">
        <v>107</v>
      </c>
      <c r="E12" t="s">
        <v>270</v>
      </c>
      <c r="F12">
        <v>102</v>
      </c>
    </row>
    <row r="13" spans="1:6" ht="12.75">
      <c r="A13" s="6" t="s">
        <v>153</v>
      </c>
      <c r="B13" t="s">
        <v>154</v>
      </c>
      <c r="D13" t="s">
        <v>155</v>
      </c>
      <c r="E13" t="s">
        <v>273</v>
      </c>
      <c r="F13">
        <v>106</v>
      </c>
    </row>
    <row r="14" spans="1:6" ht="12.75">
      <c r="A14" s="6" t="s">
        <v>166</v>
      </c>
      <c r="B14" t="s">
        <v>167</v>
      </c>
      <c r="D14" t="s">
        <v>155</v>
      </c>
      <c r="E14" t="s">
        <v>268</v>
      </c>
      <c r="F14">
        <v>100</v>
      </c>
    </row>
    <row r="15" spans="1:6" ht="12.75">
      <c r="A15" s="6" t="s">
        <v>80</v>
      </c>
      <c r="B15" t="s">
        <v>77</v>
      </c>
      <c r="C15">
        <v>20</v>
      </c>
      <c r="D15" t="s">
        <v>155</v>
      </c>
      <c r="E15" t="s">
        <v>266</v>
      </c>
      <c r="F15">
        <v>96</v>
      </c>
    </row>
    <row r="16" spans="1:6" ht="12.75">
      <c r="A16" s="6" t="s">
        <v>115</v>
      </c>
      <c r="B16" t="s">
        <v>116</v>
      </c>
      <c r="C16">
        <v>30</v>
      </c>
      <c r="D16" t="s">
        <v>155</v>
      </c>
      <c r="E16" t="s">
        <v>272</v>
      </c>
      <c r="F16">
        <v>105</v>
      </c>
    </row>
    <row r="17" spans="1:5" ht="12.75">
      <c r="A17" s="6" t="s">
        <v>122</v>
      </c>
      <c r="B17" t="s">
        <v>123</v>
      </c>
      <c r="D17">
        <v>108</v>
      </c>
      <c r="E17" t="s">
        <v>278</v>
      </c>
    </row>
    <row r="24" ht="12.75">
      <c r="C24">
        <f>SUM(C2:C23)</f>
        <v>250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F1">
      <selection activeCell="F21" sqref="F21"/>
    </sheetView>
  </sheetViews>
  <sheetFormatPr defaultColWidth="9.140625" defaultRowHeight="12.75"/>
  <cols>
    <col min="1" max="1" width="17.8515625" style="0" hidden="1" customWidth="1"/>
    <col min="2" max="2" width="16.00390625" style="0" hidden="1" customWidth="1"/>
    <col min="3" max="3" width="0" style="0" hidden="1" customWidth="1"/>
    <col min="4" max="4" width="11.8515625" style="0" hidden="1" customWidth="1"/>
    <col min="5" max="5" width="0" style="0" hidden="1" customWidth="1"/>
    <col min="6" max="6" width="15.57421875" style="0" bestFit="1" customWidth="1"/>
  </cols>
  <sheetData>
    <row r="1" spans="1:7" ht="12.75">
      <c r="A1" s="8" t="s">
        <v>63</v>
      </c>
      <c r="B1" s="8" t="s">
        <v>64</v>
      </c>
      <c r="C1" s="8" t="s">
        <v>65</v>
      </c>
      <c r="D1" s="8"/>
      <c r="E1" s="8" t="s">
        <v>132</v>
      </c>
      <c r="F1" s="8" t="s">
        <v>258</v>
      </c>
      <c r="G1" s="8" t="s">
        <v>132</v>
      </c>
    </row>
    <row r="2" spans="1:7" ht="12.75">
      <c r="A2" s="3" t="s">
        <v>117</v>
      </c>
      <c r="B2" t="s">
        <v>120</v>
      </c>
      <c r="C2">
        <v>50</v>
      </c>
      <c r="E2">
        <v>1</v>
      </c>
      <c r="F2" t="s">
        <v>280</v>
      </c>
      <c r="G2">
        <v>3</v>
      </c>
    </row>
    <row r="3" spans="1:7" ht="12.75">
      <c r="A3" s="3" t="s">
        <v>75</v>
      </c>
      <c r="B3" t="s">
        <v>70</v>
      </c>
      <c r="C3">
        <v>20</v>
      </c>
      <c r="E3">
        <v>2</v>
      </c>
      <c r="F3" t="s">
        <v>281</v>
      </c>
      <c r="G3">
        <v>16</v>
      </c>
    </row>
    <row r="4" spans="1:7" ht="12.75">
      <c r="A4" s="3" t="s">
        <v>73</v>
      </c>
      <c r="B4" t="s">
        <v>71</v>
      </c>
      <c r="C4">
        <v>20</v>
      </c>
      <c r="E4">
        <v>3</v>
      </c>
      <c r="F4" t="s">
        <v>282</v>
      </c>
      <c r="G4">
        <v>1</v>
      </c>
    </row>
    <row r="5" spans="1:7" ht="12.75">
      <c r="A5" t="s">
        <v>2</v>
      </c>
      <c r="B5" t="s">
        <v>66</v>
      </c>
      <c r="C5">
        <v>20</v>
      </c>
      <c r="E5">
        <v>4</v>
      </c>
      <c r="F5" t="s">
        <v>283</v>
      </c>
      <c r="G5">
        <v>7</v>
      </c>
    </row>
    <row r="6" spans="1:7" ht="12.75">
      <c r="A6" t="s">
        <v>2</v>
      </c>
      <c r="B6" t="s">
        <v>3</v>
      </c>
      <c r="C6">
        <v>0</v>
      </c>
      <c r="D6" t="s">
        <v>67</v>
      </c>
      <c r="E6">
        <v>5</v>
      </c>
      <c r="F6" t="s">
        <v>284</v>
      </c>
      <c r="G6">
        <v>14</v>
      </c>
    </row>
    <row r="7" spans="1:7" ht="12.75">
      <c r="A7" s="9" t="s">
        <v>115</v>
      </c>
      <c r="B7" s="6" t="s">
        <v>168</v>
      </c>
      <c r="E7">
        <v>6</v>
      </c>
      <c r="F7" t="s">
        <v>285</v>
      </c>
      <c r="G7">
        <v>2</v>
      </c>
    </row>
    <row r="8" spans="1:7" ht="12.75">
      <c r="A8" s="3" t="s">
        <v>104</v>
      </c>
      <c r="B8" t="s">
        <v>105</v>
      </c>
      <c r="C8">
        <v>50</v>
      </c>
      <c r="E8">
        <v>7</v>
      </c>
      <c r="F8" t="s">
        <v>286</v>
      </c>
      <c r="G8">
        <v>5</v>
      </c>
    </row>
    <row r="9" spans="1:7" ht="12.75">
      <c r="A9" s="3" t="s">
        <v>83</v>
      </c>
      <c r="B9" t="s">
        <v>84</v>
      </c>
      <c r="C9">
        <v>0</v>
      </c>
      <c r="D9" t="s">
        <v>67</v>
      </c>
      <c r="E9">
        <v>8</v>
      </c>
      <c r="F9" t="s">
        <v>287</v>
      </c>
      <c r="G9">
        <v>15</v>
      </c>
    </row>
    <row r="10" spans="1:7" ht="12.75">
      <c r="A10" s="9" t="s">
        <v>169</v>
      </c>
      <c r="B10" s="6" t="s">
        <v>170</v>
      </c>
      <c r="E10">
        <v>9</v>
      </c>
      <c r="F10" t="s">
        <v>288</v>
      </c>
      <c r="G10">
        <v>4</v>
      </c>
    </row>
    <row r="11" spans="1:7" ht="12.75">
      <c r="A11" s="3" t="s">
        <v>72</v>
      </c>
      <c r="B11" t="s">
        <v>68</v>
      </c>
      <c r="C11">
        <v>20</v>
      </c>
      <c r="E11">
        <v>10</v>
      </c>
      <c r="F11" t="s">
        <v>289</v>
      </c>
      <c r="G11">
        <v>10</v>
      </c>
    </row>
    <row r="12" spans="1:7" ht="12.75">
      <c r="A12" s="3" t="s">
        <v>86</v>
      </c>
      <c r="B12" t="s">
        <v>121</v>
      </c>
      <c r="C12">
        <v>50</v>
      </c>
      <c r="E12">
        <v>12</v>
      </c>
      <c r="F12" t="s">
        <v>290</v>
      </c>
      <c r="G12">
        <v>40</v>
      </c>
    </row>
    <row r="13" spans="1:6" ht="12.75">
      <c r="A13" s="3" t="s">
        <v>74</v>
      </c>
      <c r="B13" t="s">
        <v>69</v>
      </c>
      <c r="C13">
        <v>20</v>
      </c>
      <c r="E13">
        <v>14</v>
      </c>
      <c r="F13" t="s">
        <v>291</v>
      </c>
    </row>
    <row r="14" spans="1:7" ht="12.75">
      <c r="A14" s="3" t="s">
        <v>97</v>
      </c>
      <c r="B14" t="s">
        <v>3</v>
      </c>
      <c r="C14">
        <v>50</v>
      </c>
      <c r="E14">
        <v>15</v>
      </c>
      <c r="F14" t="s">
        <v>292</v>
      </c>
      <c r="G14">
        <v>12</v>
      </c>
    </row>
    <row r="15" spans="1:7" ht="12.75">
      <c r="A15" t="s">
        <v>0</v>
      </c>
      <c r="B15" t="s">
        <v>1</v>
      </c>
      <c r="C15">
        <v>0</v>
      </c>
      <c r="D15" t="s">
        <v>67</v>
      </c>
      <c r="E15">
        <v>16</v>
      </c>
      <c r="F15" t="s">
        <v>293</v>
      </c>
      <c r="G15">
        <v>18</v>
      </c>
    </row>
    <row r="16" spans="1:7" ht="12.75">
      <c r="A16" s="3" t="s">
        <v>118</v>
      </c>
      <c r="B16" t="s">
        <v>84</v>
      </c>
      <c r="C16">
        <v>50</v>
      </c>
      <c r="E16">
        <v>17</v>
      </c>
      <c r="F16" t="s">
        <v>294</v>
      </c>
      <c r="G16">
        <v>17</v>
      </c>
    </row>
    <row r="17" spans="1:7" ht="12.75">
      <c r="A17" s="3" t="s">
        <v>100</v>
      </c>
      <c r="B17" t="s">
        <v>101</v>
      </c>
      <c r="C17">
        <v>50</v>
      </c>
      <c r="E17">
        <v>18</v>
      </c>
      <c r="F17" t="s">
        <v>295</v>
      </c>
      <c r="G17">
        <v>8</v>
      </c>
    </row>
    <row r="18" spans="1:7" ht="12.75">
      <c r="A18" s="5" t="s">
        <v>29</v>
      </c>
      <c r="B18" t="s">
        <v>51</v>
      </c>
      <c r="C18">
        <v>20</v>
      </c>
      <c r="E18">
        <v>40</v>
      </c>
      <c r="F18" t="s">
        <v>296</v>
      </c>
      <c r="G18">
        <v>9</v>
      </c>
    </row>
    <row r="19" spans="1:7" ht="12.75">
      <c r="A19" s="3" t="s">
        <v>99</v>
      </c>
      <c r="B19" t="s">
        <v>98</v>
      </c>
      <c r="C19">
        <v>50</v>
      </c>
      <c r="F19" t="s">
        <v>297</v>
      </c>
      <c r="G19">
        <v>6</v>
      </c>
    </row>
    <row r="20" spans="6:7" ht="12.75">
      <c r="F20" s="6" t="s">
        <v>272</v>
      </c>
      <c r="G20">
        <v>105</v>
      </c>
    </row>
    <row r="22" ht="12.75">
      <c r="C22">
        <f>SUM(C2:C21)</f>
        <v>470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G1">
      <selection activeCell="K20" sqref="K20"/>
    </sheetView>
  </sheetViews>
  <sheetFormatPr defaultColWidth="9.140625" defaultRowHeight="12.75"/>
  <cols>
    <col min="1" max="1" width="14.421875" style="0" hidden="1" customWidth="1"/>
    <col min="2" max="2" width="10.8515625" style="0" hidden="1" customWidth="1"/>
    <col min="3" max="3" width="9.140625" style="0" hidden="1" customWidth="1"/>
    <col min="4" max="4" width="16.8515625" style="0" hidden="1" customWidth="1"/>
    <col min="5" max="5" width="10.8515625" style="0" hidden="1" customWidth="1"/>
    <col min="6" max="6" width="0" style="0" hidden="1" customWidth="1"/>
    <col min="7" max="7" width="19.8515625" style="0" customWidth="1"/>
  </cols>
  <sheetData>
    <row r="1" spans="1:8" ht="12.75">
      <c r="A1" t="s">
        <v>63</v>
      </c>
      <c r="B1" t="s">
        <v>64</v>
      </c>
      <c r="C1" t="s">
        <v>65</v>
      </c>
      <c r="E1" t="s">
        <v>132</v>
      </c>
      <c r="F1" t="s">
        <v>151</v>
      </c>
      <c r="G1" s="8" t="s">
        <v>258</v>
      </c>
      <c r="H1" s="8" t="s">
        <v>132</v>
      </c>
    </row>
    <row r="2" spans="1:8" ht="12.75">
      <c r="A2" t="s">
        <v>102</v>
      </c>
      <c r="B2" t="s">
        <v>103</v>
      </c>
      <c r="C2">
        <v>0</v>
      </c>
      <c r="D2" t="s">
        <v>67</v>
      </c>
      <c r="E2">
        <v>83</v>
      </c>
      <c r="G2" t="s">
        <v>308</v>
      </c>
      <c r="H2">
        <v>83</v>
      </c>
    </row>
    <row r="3" spans="1:7" ht="12.75">
      <c r="A3" t="s">
        <v>139</v>
      </c>
      <c r="B3" t="s">
        <v>140</v>
      </c>
      <c r="E3" t="s">
        <v>141</v>
      </c>
      <c r="G3" t="s">
        <v>314</v>
      </c>
    </row>
    <row r="4" spans="1:7" ht="12.75">
      <c r="A4" t="s">
        <v>145</v>
      </c>
      <c r="B4" t="s">
        <v>146</v>
      </c>
      <c r="E4" t="s">
        <v>147</v>
      </c>
      <c r="G4" t="s">
        <v>315</v>
      </c>
    </row>
    <row r="5" spans="1:8" ht="12.75">
      <c r="A5" t="s">
        <v>124</v>
      </c>
      <c r="B5" t="s">
        <v>125</v>
      </c>
      <c r="C5">
        <v>50</v>
      </c>
      <c r="E5">
        <v>39</v>
      </c>
      <c r="G5" t="s">
        <v>301</v>
      </c>
      <c r="H5">
        <v>39</v>
      </c>
    </row>
    <row r="6" spans="1:8" ht="12.75">
      <c r="A6" t="s">
        <v>88</v>
      </c>
      <c r="B6" t="s">
        <v>89</v>
      </c>
      <c r="C6">
        <v>0</v>
      </c>
      <c r="D6" t="s">
        <v>67</v>
      </c>
      <c r="E6">
        <v>86</v>
      </c>
      <c r="G6" t="s">
        <v>311</v>
      </c>
      <c r="H6">
        <v>86</v>
      </c>
    </row>
    <row r="7" spans="1:7" ht="12.75">
      <c r="A7" s="4" t="s">
        <v>49</v>
      </c>
      <c r="B7" t="s">
        <v>47</v>
      </c>
      <c r="C7">
        <v>20</v>
      </c>
      <c r="G7" t="s">
        <v>241</v>
      </c>
    </row>
    <row r="8" spans="1:8" ht="12.75">
      <c r="A8" t="s">
        <v>90</v>
      </c>
      <c r="B8" s="6" t="s">
        <v>173</v>
      </c>
      <c r="E8">
        <v>37</v>
      </c>
      <c r="G8" t="s">
        <v>299</v>
      </c>
      <c r="H8">
        <v>37</v>
      </c>
    </row>
    <row r="9" spans="1:8" ht="12.75">
      <c r="A9" t="s">
        <v>137</v>
      </c>
      <c r="B9" t="s">
        <v>138</v>
      </c>
      <c r="E9">
        <v>85</v>
      </c>
      <c r="G9" t="s">
        <v>310</v>
      </c>
      <c r="H9">
        <v>85</v>
      </c>
    </row>
    <row r="10" spans="1:8" ht="12.75">
      <c r="A10" t="s">
        <v>50</v>
      </c>
      <c r="B10" t="s">
        <v>144</v>
      </c>
      <c r="E10">
        <v>42</v>
      </c>
      <c r="G10" t="s">
        <v>302</v>
      </c>
      <c r="H10">
        <v>42</v>
      </c>
    </row>
    <row r="11" spans="1:8" ht="12.75">
      <c r="A11" t="s">
        <v>134</v>
      </c>
      <c r="B11" t="s">
        <v>133</v>
      </c>
      <c r="E11">
        <v>70</v>
      </c>
      <c r="F11" s="6" t="s">
        <v>152</v>
      </c>
      <c r="G11" t="s">
        <v>313</v>
      </c>
      <c r="H11">
        <v>70</v>
      </c>
    </row>
    <row r="12" spans="1:8" ht="12.75">
      <c r="A12" t="s">
        <v>150</v>
      </c>
      <c r="B12" t="s">
        <v>85</v>
      </c>
      <c r="E12">
        <v>47</v>
      </c>
      <c r="G12" t="s">
        <v>306</v>
      </c>
      <c r="H12">
        <v>47</v>
      </c>
    </row>
    <row r="13" spans="1:8" ht="12.75">
      <c r="A13" t="s">
        <v>113</v>
      </c>
      <c r="B13" t="s">
        <v>114</v>
      </c>
      <c r="C13">
        <v>50</v>
      </c>
      <c r="E13">
        <v>82</v>
      </c>
      <c r="G13" t="s">
        <v>307</v>
      </c>
      <c r="H13">
        <v>82</v>
      </c>
    </row>
    <row r="14" spans="1:8" ht="12.75">
      <c r="A14" t="s">
        <v>148</v>
      </c>
      <c r="B14" t="s">
        <v>149</v>
      </c>
      <c r="E14">
        <v>44</v>
      </c>
      <c r="G14" t="s">
        <v>304</v>
      </c>
      <c r="H14">
        <v>44</v>
      </c>
    </row>
    <row r="15" spans="1:8" ht="12.75">
      <c r="A15" t="s">
        <v>119</v>
      </c>
      <c r="B15" t="s">
        <v>82</v>
      </c>
      <c r="E15">
        <v>87</v>
      </c>
      <c r="G15" t="s">
        <v>312</v>
      </c>
      <c r="H15">
        <v>87</v>
      </c>
    </row>
    <row r="16" spans="1:8" ht="12.75">
      <c r="A16" t="s">
        <v>81</v>
      </c>
      <c r="B16" t="s">
        <v>82</v>
      </c>
      <c r="E16">
        <v>76</v>
      </c>
      <c r="G16" t="s">
        <v>228</v>
      </c>
      <c r="H16">
        <v>76</v>
      </c>
    </row>
    <row r="17" spans="1:8" ht="12.75">
      <c r="A17" s="4" t="s">
        <v>50</v>
      </c>
      <c r="B17" t="s">
        <v>48</v>
      </c>
      <c r="C17">
        <v>20</v>
      </c>
      <c r="G17" t="s">
        <v>349</v>
      </c>
      <c r="H17">
        <v>80</v>
      </c>
    </row>
    <row r="18" spans="1:8" ht="12.75">
      <c r="A18" t="s">
        <v>130</v>
      </c>
      <c r="B18" t="s">
        <v>131</v>
      </c>
      <c r="C18">
        <v>30</v>
      </c>
      <c r="E18">
        <v>84</v>
      </c>
      <c r="G18" t="s">
        <v>309</v>
      </c>
      <c r="H18">
        <v>84</v>
      </c>
    </row>
    <row r="19" spans="1:8" ht="12.75">
      <c r="A19" t="s">
        <v>128</v>
      </c>
      <c r="B19" t="s">
        <v>129</v>
      </c>
      <c r="E19">
        <v>43</v>
      </c>
      <c r="F19" t="s">
        <v>152</v>
      </c>
      <c r="G19" t="s">
        <v>303</v>
      </c>
      <c r="H19">
        <v>43</v>
      </c>
    </row>
    <row r="20" spans="1:8" ht="12.75">
      <c r="A20" s="6" t="s">
        <v>135</v>
      </c>
      <c r="B20" t="s">
        <v>136</v>
      </c>
      <c r="E20">
        <v>35</v>
      </c>
      <c r="G20" t="s">
        <v>298</v>
      </c>
      <c r="H20">
        <v>35</v>
      </c>
    </row>
    <row r="21" spans="1:8" ht="12.75">
      <c r="A21" t="s">
        <v>4</v>
      </c>
      <c r="B21" t="s">
        <v>5</v>
      </c>
      <c r="E21">
        <v>45</v>
      </c>
      <c r="G21" t="s">
        <v>305</v>
      </c>
      <c r="H21">
        <v>45</v>
      </c>
    </row>
    <row r="22" spans="1:8" ht="12.75">
      <c r="A22" t="s">
        <v>142</v>
      </c>
      <c r="B22" t="s">
        <v>143</v>
      </c>
      <c r="E22">
        <v>38</v>
      </c>
      <c r="G22" t="s">
        <v>300</v>
      </c>
      <c r="H22">
        <v>38</v>
      </c>
    </row>
    <row r="23" spans="1:5" ht="12.75">
      <c r="A23" s="6" t="s">
        <v>347</v>
      </c>
      <c r="B23" s="6" t="s">
        <v>348</v>
      </c>
      <c r="E23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3" max="3" width="11.57421875" style="0" customWidth="1"/>
    <col min="4" max="4" width="0" style="0" hidden="1" customWidth="1"/>
    <col min="5" max="5" width="4.00390625" style="0" bestFit="1" customWidth="1"/>
    <col min="7" max="7" width="10.7109375" style="0" bestFit="1" customWidth="1"/>
    <col min="10" max="10" width="11.00390625" style="0" bestFit="1" customWidth="1"/>
  </cols>
  <sheetData>
    <row r="1" ht="12.75">
      <c r="B1" s="8" t="s">
        <v>317</v>
      </c>
    </row>
    <row r="2" spans="1:15" s="8" customFormat="1" ht="12.75">
      <c r="A2" s="8" t="s">
        <v>351</v>
      </c>
      <c r="B2" s="8" t="s">
        <v>63</v>
      </c>
      <c r="C2" s="8" t="s">
        <v>64</v>
      </c>
      <c r="D2" s="8" t="s">
        <v>65</v>
      </c>
      <c r="E2" s="8" t="s">
        <v>132</v>
      </c>
      <c r="F2" s="8" t="s">
        <v>161</v>
      </c>
      <c r="G2" s="8" t="s">
        <v>257</v>
      </c>
      <c r="H2" s="8" t="s">
        <v>330</v>
      </c>
      <c r="I2" s="8" t="s">
        <v>329</v>
      </c>
      <c r="J2" s="8" t="s">
        <v>333</v>
      </c>
      <c r="K2" s="8" t="s">
        <v>332</v>
      </c>
      <c r="L2" s="8" t="s">
        <v>334</v>
      </c>
      <c r="M2" s="8" t="s">
        <v>344</v>
      </c>
      <c r="N2" s="8" t="s">
        <v>345</v>
      </c>
      <c r="O2" s="8" t="s">
        <v>351</v>
      </c>
    </row>
    <row r="3" spans="1:15" ht="12.75">
      <c r="A3" s="2">
        <v>1</v>
      </c>
      <c r="B3" s="10" t="s">
        <v>86</v>
      </c>
      <c r="C3" s="2" t="s">
        <v>87</v>
      </c>
      <c r="D3" s="2"/>
      <c r="E3" s="2">
        <v>102</v>
      </c>
      <c r="F3" s="2" t="s">
        <v>152</v>
      </c>
      <c r="G3" s="2">
        <v>11.97</v>
      </c>
      <c r="H3" s="2">
        <v>1</v>
      </c>
      <c r="I3" s="2">
        <v>1</v>
      </c>
      <c r="J3" s="2"/>
      <c r="K3" s="2">
        <v>1</v>
      </c>
      <c r="L3" s="2"/>
      <c r="M3" s="2">
        <v>1</v>
      </c>
      <c r="N3" s="2"/>
      <c r="O3" s="2">
        <v>1</v>
      </c>
    </row>
    <row r="4" spans="1:15" ht="12.75">
      <c r="A4" s="2">
        <v>2</v>
      </c>
      <c r="B4" s="10" t="s">
        <v>79</v>
      </c>
      <c r="C4" s="10" t="s">
        <v>76</v>
      </c>
      <c r="D4" s="2"/>
      <c r="E4" s="2">
        <v>101</v>
      </c>
      <c r="F4" s="10" t="s">
        <v>152</v>
      </c>
      <c r="G4" s="2">
        <v>12.28</v>
      </c>
      <c r="H4" s="2">
        <v>3</v>
      </c>
      <c r="I4" s="2">
        <v>1</v>
      </c>
      <c r="J4" s="2"/>
      <c r="K4" s="2">
        <v>2</v>
      </c>
      <c r="L4" s="2"/>
      <c r="M4" s="2">
        <v>2</v>
      </c>
      <c r="N4" s="2"/>
      <c r="O4" s="2">
        <v>2</v>
      </c>
    </row>
    <row r="5" spans="1:15" ht="12.75">
      <c r="A5" s="2">
        <v>3</v>
      </c>
      <c r="B5" s="10" t="s">
        <v>158</v>
      </c>
      <c r="C5" s="2" t="s">
        <v>159</v>
      </c>
      <c r="D5" s="2"/>
      <c r="E5" s="2">
        <v>98</v>
      </c>
      <c r="F5" s="2" t="s">
        <v>152</v>
      </c>
      <c r="G5" s="2">
        <v>12.54</v>
      </c>
      <c r="H5" s="2">
        <v>2</v>
      </c>
      <c r="I5" s="2">
        <v>2</v>
      </c>
      <c r="J5" s="2">
        <v>1</v>
      </c>
      <c r="K5" s="2">
        <v>1</v>
      </c>
      <c r="L5" s="2"/>
      <c r="M5" s="2"/>
      <c r="N5" s="2">
        <v>3</v>
      </c>
      <c r="O5" s="2">
        <v>3</v>
      </c>
    </row>
    <row r="6" spans="1:15" ht="12.75">
      <c r="A6" s="2">
        <v>4</v>
      </c>
      <c r="B6" s="10" t="s">
        <v>130</v>
      </c>
      <c r="C6" s="2" t="s">
        <v>162</v>
      </c>
      <c r="D6" s="2"/>
      <c r="E6" s="2">
        <v>103</v>
      </c>
      <c r="F6" s="2" t="s">
        <v>152</v>
      </c>
      <c r="G6" s="2">
        <v>12.25</v>
      </c>
      <c r="H6" s="2">
        <v>2</v>
      </c>
      <c r="I6" s="2">
        <v>1</v>
      </c>
      <c r="J6" s="2"/>
      <c r="K6" s="2">
        <v>2</v>
      </c>
      <c r="L6" s="2"/>
      <c r="M6" s="2"/>
      <c r="N6" s="2">
        <v>4</v>
      </c>
      <c r="O6" s="2">
        <v>4</v>
      </c>
    </row>
    <row r="7" spans="1:15" ht="12.75">
      <c r="A7" s="2">
        <v>5</v>
      </c>
      <c r="B7" s="10" t="s">
        <v>62</v>
      </c>
      <c r="C7" s="2" t="s">
        <v>78</v>
      </c>
      <c r="D7" s="2"/>
      <c r="E7" s="2">
        <v>92</v>
      </c>
      <c r="F7" s="2" t="s">
        <v>152</v>
      </c>
      <c r="G7" s="2">
        <v>12.79</v>
      </c>
      <c r="H7" s="2">
        <v>1</v>
      </c>
      <c r="I7" s="2">
        <v>3</v>
      </c>
      <c r="J7" s="2"/>
      <c r="K7" s="2"/>
      <c r="L7" s="2">
        <v>5</v>
      </c>
      <c r="M7" s="2"/>
      <c r="N7" s="2"/>
      <c r="O7" s="2">
        <v>5</v>
      </c>
    </row>
    <row r="8" spans="1:15" ht="12.75">
      <c r="A8" s="2">
        <v>6</v>
      </c>
      <c r="B8" s="10" t="s">
        <v>166</v>
      </c>
      <c r="C8" s="10" t="s">
        <v>167</v>
      </c>
      <c r="D8" s="2"/>
      <c r="E8" s="2"/>
      <c r="F8" s="2"/>
      <c r="G8" s="2">
        <v>12.62</v>
      </c>
      <c r="H8" s="2">
        <v>3</v>
      </c>
      <c r="I8" s="2">
        <v>3</v>
      </c>
      <c r="J8" s="2"/>
      <c r="K8" s="2"/>
      <c r="L8" s="2">
        <v>6</v>
      </c>
      <c r="M8" s="2"/>
      <c r="N8" s="2"/>
      <c r="O8" s="2">
        <v>6</v>
      </c>
    </row>
    <row r="9" spans="1:15" ht="12.75">
      <c r="A9" s="2">
        <v>7</v>
      </c>
      <c r="B9" s="2" t="s">
        <v>32</v>
      </c>
      <c r="C9" s="2" t="s">
        <v>112</v>
      </c>
      <c r="D9" s="2">
        <v>20</v>
      </c>
      <c r="E9" s="2">
        <v>95</v>
      </c>
      <c r="F9" s="10" t="s">
        <v>152</v>
      </c>
      <c r="G9" s="2">
        <v>12.56</v>
      </c>
      <c r="H9" s="2">
        <v>1</v>
      </c>
      <c r="I9" s="2">
        <v>2</v>
      </c>
      <c r="J9" s="2">
        <v>1</v>
      </c>
      <c r="K9" s="2"/>
      <c r="L9" s="2">
        <v>7</v>
      </c>
      <c r="M9" s="2"/>
      <c r="N9" s="2"/>
      <c r="O9" s="2">
        <v>7</v>
      </c>
    </row>
    <row r="10" spans="1:15" ht="12.75">
      <c r="A10" s="2">
        <v>8</v>
      </c>
      <c r="B10" s="10" t="s">
        <v>255</v>
      </c>
      <c r="C10" s="2" t="s">
        <v>7</v>
      </c>
      <c r="D10" s="2"/>
      <c r="E10" s="2">
        <v>107</v>
      </c>
      <c r="F10" s="2" t="s">
        <v>152</v>
      </c>
      <c r="G10" s="2">
        <v>12.68</v>
      </c>
      <c r="H10" s="2">
        <v>2</v>
      </c>
      <c r="I10" s="2">
        <v>3</v>
      </c>
      <c r="J10" s="2"/>
      <c r="K10" s="2"/>
      <c r="L10" s="2">
        <v>8</v>
      </c>
      <c r="M10" s="2"/>
      <c r="N10" s="2"/>
      <c r="O10" s="2">
        <v>8</v>
      </c>
    </row>
    <row r="11" spans="1:15" ht="12.75">
      <c r="A11" s="2">
        <v>9</v>
      </c>
      <c r="B11" s="2" t="s">
        <v>126</v>
      </c>
      <c r="C11" s="2" t="s">
        <v>127</v>
      </c>
      <c r="D11" s="2">
        <v>20</v>
      </c>
      <c r="E11" s="2">
        <v>97</v>
      </c>
      <c r="F11" s="2" t="s">
        <v>152</v>
      </c>
      <c r="G11" s="47">
        <v>12.4</v>
      </c>
      <c r="H11" s="2">
        <v>3</v>
      </c>
      <c r="I11" s="2">
        <v>2</v>
      </c>
      <c r="J11" s="2">
        <v>1</v>
      </c>
      <c r="K11" s="2"/>
      <c r="L11" s="2" t="s">
        <v>350</v>
      </c>
      <c r="M11" s="2"/>
      <c r="N11" s="2"/>
      <c r="O11" s="2">
        <v>9</v>
      </c>
    </row>
    <row r="12" spans="1:15" ht="12.75">
      <c r="A12" s="2"/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ht="12.75">
      <c r="B13" s="6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20" sqref="L20"/>
    </sheetView>
  </sheetViews>
  <sheetFormatPr defaultColWidth="9.140625" defaultRowHeight="12.75"/>
  <cols>
    <col min="4" max="4" width="0" style="0" hidden="1" customWidth="1"/>
    <col min="10" max="11" width="5.57421875" style="0" bestFit="1" customWidth="1"/>
    <col min="12" max="12" width="5.28125" style="0" bestFit="1" customWidth="1"/>
    <col min="14" max="14" width="11.28125" style="0" bestFit="1" customWidth="1"/>
  </cols>
  <sheetData>
    <row r="1" ht="12.75">
      <c r="B1" s="8" t="s">
        <v>316</v>
      </c>
    </row>
    <row r="2" spans="1:15" ht="12.75">
      <c r="A2" s="21" t="s">
        <v>351</v>
      </c>
      <c r="B2" s="21" t="s">
        <v>63</v>
      </c>
      <c r="C2" s="21" t="s">
        <v>64</v>
      </c>
      <c r="D2" s="21" t="s">
        <v>65</v>
      </c>
      <c r="E2" s="21" t="s">
        <v>132</v>
      </c>
      <c r="F2" s="21" t="s">
        <v>161</v>
      </c>
      <c r="G2" s="21" t="s">
        <v>324</v>
      </c>
      <c r="H2" s="21" t="s">
        <v>330</v>
      </c>
      <c r="I2" s="21" t="s">
        <v>329</v>
      </c>
      <c r="J2" s="21" t="s">
        <v>336</v>
      </c>
      <c r="K2" s="21" t="s">
        <v>337</v>
      </c>
      <c r="L2" s="21" t="s">
        <v>335</v>
      </c>
      <c r="M2" s="21" t="s">
        <v>342</v>
      </c>
      <c r="N2" s="21" t="s">
        <v>343</v>
      </c>
      <c r="O2" s="21" t="s">
        <v>351</v>
      </c>
    </row>
    <row r="3" spans="1:15" ht="12.75">
      <c r="A3">
        <v>1</v>
      </c>
      <c r="B3" t="s">
        <v>95</v>
      </c>
      <c r="C3" t="s">
        <v>96</v>
      </c>
      <c r="D3">
        <v>20</v>
      </c>
      <c r="E3">
        <v>19</v>
      </c>
      <c r="F3" t="s">
        <v>160</v>
      </c>
      <c r="G3">
        <v>12.13</v>
      </c>
      <c r="H3">
        <v>1</v>
      </c>
      <c r="I3">
        <v>1</v>
      </c>
      <c r="L3">
        <v>1</v>
      </c>
      <c r="M3">
        <v>1</v>
      </c>
      <c r="O3">
        <v>1</v>
      </c>
    </row>
    <row r="4" spans="1:15" ht="12.75">
      <c r="A4">
        <v>2</v>
      </c>
      <c r="B4" s="6" t="s">
        <v>29</v>
      </c>
      <c r="C4" s="6" t="s">
        <v>51</v>
      </c>
      <c r="E4">
        <v>40</v>
      </c>
      <c r="F4" s="6" t="s">
        <v>160</v>
      </c>
      <c r="G4">
        <v>13.19</v>
      </c>
      <c r="H4">
        <v>4</v>
      </c>
      <c r="I4">
        <v>1</v>
      </c>
      <c r="L4">
        <v>2</v>
      </c>
      <c r="M4">
        <v>2</v>
      </c>
      <c r="O4">
        <v>2</v>
      </c>
    </row>
    <row r="5" spans="1:15" ht="12.75">
      <c r="A5">
        <v>3</v>
      </c>
      <c r="B5" s="6" t="s">
        <v>104</v>
      </c>
      <c r="C5" s="6" t="s">
        <v>105</v>
      </c>
      <c r="E5">
        <v>7</v>
      </c>
      <c r="G5">
        <v>13.16</v>
      </c>
      <c r="H5">
        <v>3</v>
      </c>
      <c r="I5">
        <v>1</v>
      </c>
      <c r="L5">
        <v>1</v>
      </c>
      <c r="N5">
        <v>3</v>
      </c>
      <c r="O5">
        <v>3</v>
      </c>
    </row>
    <row r="6" spans="1:15" ht="12.75">
      <c r="A6">
        <v>4</v>
      </c>
      <c r="B6" t="s">
        <v>73</v>
      </c>
      <c r="C6" t="s">
        <v>256</v>
      </c>
      <c r="E6" s="6">
        <v>3</v>
      </c>
      <c r="F6" t="s">
        <v>160</v>
      </c>
      <c r="G6">
        <v>13.43</v>
      </c>
      <c r="H6">
        <v>4</v>
      </c>
      <c r="I6">
        <v>2</v>
      </c>
      <c r="K6" t="s">
        <v>338</v>
      </c>
      <c r="L6">
        <v>2</v>
      </c>
      <c r="N6">
        <v>4</v>
      </c>
      <c r="O6">
        <v>4</v>
      </c>
    </row>
    <row r="7" spans="1:15" ht="12.75">
      <c r="A7">
        <v>5</v>
      </c>
      <c r="B7" t="s">
        <v>128</v>
      </c>
      <c r="C7" t="s">
        <v>129</v>
      </c>
      <c r="E7">
        <v>43</v>
      </c>
      <c r="G7" s="31">
        <v>13</v>
      </c>
      <c r="H7">
        <v>2</v>
      </c>
      <c r="I7">
        <v>1</v>
      </c>
      <c r="L7">
        <v>2</v>
      </c>
      <c r="N7">
        <v>5</v>
      </c>
      <c r="O7">
        <v>5</v>
      </c>
    </row>
    <row r="8" spans="1:15" ht="12.75">
      <c r="A8">
        <v>6</v>
      </c>
      <c r="B8" s="6" t="s">
        <v>101</v>
      </c>
      <c r="C8" s="6" t="s">
        <v>100</v>
      </c>
      <c r="E8">
        <v>18</v>
      </c>
      <c r="F8" s="6" t="s">
        <v>160</v>
      </c>
      <c r="G8">
        <v>14.44</v>
      </c>
      <c r="H8">
        <v>4</v>
      </c>
      <c r="I8">
        <v>3</v>
      </c>
      <c r="J8" t="s">
        <v>338</v>
      </c>
      <c r="L8">
        <v>1</v>
      </c>
      <c r="N8">
        <v>6</v>
      </c>
      <c r="O8">
        <v>6</v>
      </c>
    </row>
    <row r="9" spans="1:15" ht="12.75">
      <c r="A9">
        <v>7</v>
      </c>
      <c r="B9" s="6" t="s">
        <v>72</v>
      </c>
      <c r="C9" s="6" t="s">
        <v>68</v>
      </c>
      <c r="E9">
        <v>10</v>
      </c>
      <c r="F9" s="6" t="s">
        <v>160</v>
      </c>
      <c r="G9">
        <v>13.63</v>
      </c>
      <c r="H9">
        <v>3</v>
      </c>
      <c r="I9">
        <v>2</v>
      </c>
      <c r="K9" t="s">
        <v>338</v>
      </c>
      <c r="O9">
        <v>7</v>
      </c>
    </row>
    <row r="10" spans="1:15" ht="12.75">
      <c r="A10">
        <v>8</v>
      </c>
      <c r="B10" s="6" t="s">
        <v>86</v>
      </c>
      <c r="C10" s="6" t="s">
        <v>121</v>
      </c>
      <c r="E10">
        <v>12</v>
      </c>
      <c r="F10" s="6" t="s">
        <v>160</v>
      </c>
      <c r="G10">
        <v>13.81</v>
      </c>
      <c r="H10">
        <v>2</v>
      </c>
      <c r="I10">
        <v>2</v>
      </c>
      <c r="J10" t="s">
        <v>338</v>
      </c>
      <c r="O10">
        <v>8</v>
      </c>
    </row>
    <row r="11" spans="1:15" ht="12.75">
      <c r="A11">
        <v>9</v>
      </c>
      <c r="B11" s="6" t="s">
        <v>259</v>
      </c>
      <c r="C11" s="6" t="s">
        <v>125</v>
      </c>
      <c r="E11">
        <v>39</v>
      </c>
      <c r="F11" s="6"/>
      <c r="G11">
        <v>14.56</v>
      </c>
      <c r="H11">
        <v>3</v>
      </c>
      <c r="I11">
        <v>3</v>
      </c>
      <c r="J11" t="s">
        <v>338</v>
      </c>
      <c r="O11">
        <v>9</v>
      </c>
    </row>
    <row r="12" spans="1:15" ht="12.75">
      <c r="A12">
        <v>10</v>
      </c>
      <c r="B12" s="6" t="s">
        <v>137</v>
      </c>
      <c r="C12" s="6" t="s">
        <v>138</v>
      </c>
      <c r="G12">
        <v>14.85</v>
      </c>
      <c r="H12">
        <v>1</v>
      </c>
      <c r="I12">
        <v>2</v>
      </c>
      <c r="J12" t="s">
        <v>338</v>
      </c>
      <c r="O12">
        <v>10</v>
      </c>
    </row>
    <row r="13" spans="1:15" ht="12.75">
      <c r="A13">
        <v>11</v>
      </c>
      <c r="B13" t="s">
        <v>134</v>
      </c>
      <c r="C13" t="s">
        <v>133</v>
      </c>
      <c r="E13" s="6">
        <v>70</v>
      </c>
      <c r="G13">
        <v>14.85</v>
      </c>
      <c r="H13">
        <v>2</v>
      </c>
      <c r="I13">
        <v>3</v>
      </c>
      <c r="K13" t="s">
        <v>338</v>
      </c>
      <c r="O13">
        <v>11</v>
      </c>
    </row>
    <row r="14" spans="2:3" ht="12.75">
      <c r="B14" s="6"/>
      <c r="C14" s="6"/>
    </row>
    <row r="15" spans="2:6" ht="12.75">
      <c r="B15" s="6" t="s">
        <v>171</v>
      </c>
      <c r="C15" s="6" t="s">
        <v>3</v>
      </c>
      <c r="E15">
        <v>13</v>
      </c>
      <c r="F15" s="6" t="s">
        <v>160</v>
      </c>
    </row>
    <row r="16" spans="2:6" ht="12.75">
      <c r="B16" s="3" t="s">
        <v>74</v>
      </c>
      <c r="C16" s="6" t="s">
        <v>69</v>
      </c>
      <c r="E16">
        <v>14</v>
      </c>
      <c r="F16" s="6" t="s">
        <v>160</v>
      </c>
    </row>
    <row r="17" spans="2:6" ht="12.75">
      <c r="B17" s="6" t="s">
        <v>97</v>
      </c>
      <c r="C17" s="6" t="s">
        <v>172</v>
      </c>
      <c r="E17">
        <v>15</v>
      </c>
      <c r="F17" s="6" t="s">
        <v>160</v>
      </c>
    </row>
    <row r="18" spans="2:6" ht="12.75">
      <c r="B18" s="6" t="s">
        <v>118</v>
      </c>
      <c r="C18" s="6" t="s">
        <v>84</v>
      </c>
      <c r="E18">
        <v>17</v>
      </c>
      <c r="F18" s="6" t="s">
        <v>160</v>
      </c>
    </row>
    <row r="19" spans="2:7" ht="12.75">
      <c r="B19" s="6" t="s">
        <v>75</v>
      </c>
      <c r="C19" s="6" t="s">
        <v>70</v>
      </c>
      <c r="E19">
        <v>2</v>
      </c>
      <c r="F19" s="6" t="s">
        <v>160</v>
      </c>
      <c r="G19">
        <v>0</v>
      </c>
    </row>
    <row r="20" spans="2:7" ht="12.75">
      <c r="B20" s="6" t="s">
        <v>169</v>
      </c>
      <c r="C20" s="6" t="s">
        <v>170</v>
      </c>
      <c r="E20">
        <v>9</v>
      </c>
      <c r="F20" s="6" t="s">
        <v>160</v>
      </c>
      <c r="G20"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2.421875" style="0" customWidth="1"/>
    <col min="2" max="2" width="20.7109375" style="0" customWidth="1"/>
  </cols>
  <sheetData>
    <row r="1" spans="1:2" ht="23.25">
      <c r="A1" s="36" t="s">
        <v>367</v>
      </c>
      <c r="B1" s="36"/>
    </row>
    <row r="2" s="34" customFormat="1" ht="23.25">
      <c r="A2" s="33" t="s">
        <v>353</v>
      </c>
    </row>
    <row r="3" spans="1:2" s="8" customFormat="1" ht="18">
      <c r="A3" s="25" t="s">
        <v>354</v>
      </c>
      <c r="B3" s="25" t="s">
        <v>355</v>
      </c>
    </row>
    <row r="4" spans="1:2" ht="15">
      <c r="A4" s="35" t="s">
        <v>363</v>
      </c>
      <c r="B4" s="35" t="s">
        <v>356</v>
      </c>
    </row>
    <row r="5" spans="1:2" ht="13.5" customHeight="1">
      <c r="A5" s="35" t="s">
        <v>364</v>
      </c>
      <c r="B5" s="35" t="s">
        <v>356</v>
      </c>
    </row>
    <row r="6" spans="1:2" ht="15">
      <c r="A6" s="35" t="s">
        <v>357</v>
      </c>
      <c r="B6" s="35" t="s">
        <v>318</v>
      </c>
    </row>
    <row r="7" spans="1:2" ht="15">
      <c r="A7" s="35" t="s">
        <v>358</v>
      </c>
      <c r="B7" s="35" t="s">
        <v>318</v>
      </c>
    </row>
    <row r="8" spans="1:2" ht="15">
      <c r="A8" s="35" t="s">
        <v>359</v>
      </c>
      <c r="B8" s="35" t="s">
        <v>318</v>
      </c>
    </row>
    <row r="9" spans="1:2" ht="15">
      <c r="A9" s="35" t="s">
        <v>363</v>
      </c>
      <c r="B9" s="35" t="s">
        <v>318</v>
      </c>
    </row>
    <row r="10" spans="1:2" ht="15">
      <c r="A10" s="35" t="s">
        <v>364</v>
      </c>
      <c r="B10" s="35" t="s">
        <v>318</v>
      </c>
    </row>
    <row r="11" spans="1:2" ht="15">
      <c r="A11" s="35" t="s">
        <v>357</v>
      </c>
      <c r="B11" s="35" t="s">
        <v>366</v>
      </c>
    </row>
    <row r="12" spans="1:2" ht="15">
      <c r="A12" s="35" t="s">
        <v>358</v>
      </c>
      <c r="B12" s="35" t="s">
        <v>319</v>
      </c>
    </row>
    <row r="13" spans="1:2" ht="15">
      <c r="A13" s="35" t="s">
        <v>359</v>
      </c>
      <c r="B13" s="35" t="s">
        <v>319</v>
      </c>
    </row>
    <row r="14" spans="1:2" ht="15">
      <c r="A14" s="35" t="s">
        <v>363</v>
      </c>
      <c r="B14" s="35" t="s">
        <v>360</v>
      </c>
    </row>
    <row r="15" spans="1:2" ht="15">
      <c r="A15" s="35" t="s">
        <v>364</v>
      </c>
      <c r="B15" s="35" t="s">
        <v>365</v>
      </c>
    </row>
    <row r="16" spans="1:2" ht="15">
      <c r="A16" s="35" t="s">
        <v>357</v>
      </c>
      <c r="B16" s="35" t="s">
        <v>319</v>
      </c>
    </row>
    <row r="17" spans="1:2" ht="15">
      <c r="A17" s="35" t="s">
        <v>358</v>
      </c>
      <c r="B17" s="35" t="s">
        <v>361</v>
      </c>
    </row>
    <row r="18" spans="1:2" ht="15">
      <c r="A18" s="35" t="s">
        <v>359</v>
      </c>
      <c r="B18" s="35" t="s">
        <v>362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selection activeCell="V25" sqref="V25"/>
    </sheetView>
  </sheetViews>
  <sheetFormatPr defaultColWidth="9.140625" defaultRowHeight="12.75"/>
  <cols>
    <col min="1" max="1" width="19.00390625" style="0" customWidth="1"/>
    <col min="2" max="2" width="6.28125" style="0" customWidth="1"/>
    <col min="4" max="4" width="7.7109375" style="0" customWidth="1"/>
    <col min="5" max="5" width="7.140625" style="0" customWidth="1"/>
    <col min="6" max="6" width="6.57421875" style="0" customWidth="1"/>
    <col min="7" max="7" width="7.421875" style="0" customWidth="1"/>
    <col min="8" max="9" width="7.28125" style="0" customWidth="1"/>
    <col min="10" max="10" width="8.00390625" style="0" customWidth="1"/>
    <col min="11" max="12" width="7.7109375" style="0" customWidth="1"/>
    <col min="13" max="13" width="7.28125" style="0" customWidth="1"/>
    <col min="14" max="14" width="8.421875" style="0" customWidth="1"/>
    <col min="15" max="16" width="7.00390625" style="0" customWidth="1"/>
    <col min="17" max="17" width="7.7109375" style="0" customWidth="1"/>
    <col min="18" max="18" width="9.140625" style="0" customWidth="1"/>
    <col min="19" max="19" width="7.57421875" style="0" customWidth="1"/>
    <col min="20" max="20" width="8.28125" style="0" customWidth="1"/>
    <col min="22" max="22" width="13.28125" style="0" bestFit="1" customWidth="1"/>
  </cols>
  <sheetData>
    <row r="1" ht="18">
      <c r="A1" s="25" t="s">
        <v>260</v>
      </c>
    </row>
    <row r="2" spans="1:20" ht="18">
      <c r="A2" s="25"/>
      <c r="C2" s="30" t="s">
        <v>369</v>
      </c>
      <c r="D2" s="30"/>
      <c r="E2" s="30"/>
      <c r="F2" s="30"/>
      <c r="G2" s="30"/>
      <c r="H2" s="30"/>
      <c r="I2" s="27" t="s">
        <v>373</v>
      </c>
      <c r="J2" s="27"/>
      <c r="K2" s="27"/>
      <c r="L2" s="27"/>
      <c r="M2" s="27"/>
      <c r="N2" s="27"/>
      <c r="O2" s="29" t="s">
        <v>376</v>
      </c>
      <c r="P2" s="29"/>
      <c r="Q2" s="29"/>
      <c r="R2" s="29"/>
      <c r="S2" s="29"/>
      <c r="T2" s="29"/>
    </row>
    <row r="3" spans="3:20" ht="12.75">
      <c r="C3" s="27" t="s">
        <v>234</v>
      </c>
      <c r="D3" s="27"/>
      <c r="E3" s="28" t="s">
        <v>254</v>
      </c>
      <c r="F3" s="28"/>
      <c r="G3" s="27" t="s">
        <v>370</v>
      </c>
      <c r="H3" s="27"/>
      <c r="I3" s="28" t="s">
        <v>368</v>
      </c>
      <c r="J3" s="28"/>
      <c r="K3" s="27" t="s">
        <v>318</v>
      </c>
      <c r="L3" s="27"/>
      <c r="M3" s="28" t="s">
        <v>375</v>
      </c>
      <c r="N3" s="28"/>
      <c r="O3" s="27" t="s">
        <v>377</v>
      </c>
      <c r="P3" s="27"/>
      <c r="Q3" s="27" t="s">
        <v>318</v>
      </c>
      <c r="R3" s="27"/>
      <c r="S3" s="27" t="s">
        <v>233</v>
      </c>
      <c r="T3" s="27"/>
    </row>
    <row r="4" spans="1:22" s="21" customFormat="1" ht="12.75">
      <c r="A4" s="21" t="s">
        <v>183</v>
      </c>
      <c r="B4" s="21" t="s">
        <v>132</v>
      </c>
      <c r="C4" s="21" t="s">
        <v>179</v>
      </c>
      <c r="D4" s="21" t="s">
        <v>184</v>
      </c>
      <c r="E4" s="24" t="s">
        <v>179</v>
      </c>
      <c r="F4" s="24" t="s">
        <v>184</v>
      </c>
      <c r="G4" s="21" t="s">
        <v>179</v>
      </c>
      <c r="H4" s="21" t="s">
        <v>184</v>
      </c>
      <c r="I4" s="24" t="s">
        <v>179</v>
      </c>
      <c r="J4" s="24" t="s">
        <v>184</v>
      </c>
      <c r="K4" s="21" t="s">
        <v>179</v>
      </c>
      <c r="L4" s="21" t="s">
        <v>184</v>
      </c>
      <c r="M4" s="24" t="s">
        <v>179</v>
      </c>
      <c r="N4" s="24" t="s">
        <v>184</v>
      </c>
      <c r="O4" s="21" t="s">
        <v>179</v>
      </c>
      <c r="P4" s="21" t="s">
        <v>184</v>
      </c>
      <c r="Q4" s="24" t="s">
        <v>179</v>
      </c>
      <c r="R4" s="24" t="s">
        <v>184</v>
      </c>
      <c r="S4" s="21" t="s">
        <v>179</v>
      </c>
      <c r="T4" s="21" t="s">
        <v>184</v>
      </c>
      <c r="U4" s="21" t="s">
        <v>212</v>
      </c>
      <c r="V4" s="21" t="s">
        <v>213</v>
      </c>
    </row>
    <row r="5" spans="1:22" ht="12.75">
      <c r="A5" s="2" t="s">
        <v>240</v>
      </c>
      <c r="B5" s="2">
        <v>36</v>
      </c>
      <c r="C5" s="2">
        <v>1</v>
      </c>
      <c r="D5" s="37">
        <f>IF(ISBLANK(C5),"0",VLOOKUP(C5,EnduroPoints,2))</f>
        <v>15</v>
      </c>
      <c r="E5" s="38">
        <v>1</v>
      </c>
      <c r="F5" s="39">
        <f>IF(ISBLANK(E5),"0",VLOOKUP(E5,EnduroPoints,2))</f>
        <v>15</v>
      </c>
      <c r="G5" s="2">
        <v>2</v>
      </c>
      <c r="H5" s="37">
        <f>IF(ISBLANK(G5),"0",VLOOKUP(G5,EnduroPoints,2))</f>
        <v>12</v>
      </c>
      <c r="I5" s="38">
        <v>2</v>
      </c>
      <c r="J5" s="39">
        <f>IF(ISBLANK(I5),"0",VLOOKUP(I5,EnduroPoints,2))</f>
        <v>12</v>
      </c>
      <c r="K5" s="2">
        <v>2</v>
      </c>
      <c r="L5" s="37">
        <f>IF(ISBLANK(K5),"0",VLOOKUP(K5,EnduroPoints,2))</f>
        <v>12</v>
      </c>
      <c r="M5" s="38"/>
      <c r="N5" s="39" t="str">
        <f>IF(ISBLANK(M5),"0",VLOOKUP(M5,EnduroPoints,2))</f>
        <v>0</v>
      </c>
      <c r="O5" s="2">
        <v>1</v>
      </c>
      <c r="P5" s="37">
        <f>IF(ISBLANK(O5),"0",VLOOKUP(O5,EnduroPoints,2))</f>
        <v>15</v>
      </c>
      <c r="Q5" s="38">
        <v>1</v>
      </c>
      <c r="R5" s="39">
        <f>IF(ISBLANK(Q5),"0",VLOOKUP(Q5,EnduroPoints,2))</f>
        <v>15</v>
      </c>
      <c r="S5" s="40">
        <v>5</v>
      </c>
      <c r="T5" s="40">
        <f>IF(ISBLANK(S5),"0",VLOOKUP(S5,EnduroPoints,2))</f>
        <v>6</v>
      </c>
      <c r="U5" s="2">
        <f>D5+F5+H5+J5+L5+N5+P5+R5+T5</f>
        <v>102</v>
      </c>
      <c r="V5" s="44">
        <v>1</v>
      </c>
    </row>
    <row r="6" spans="1:22" ht="12.75">
      <c r="A6" s="2" t="s">
        <v>246</v>
      </c>
      <c r="B6" s="2">
        <v>61</v>
      </c>
      <c r="C6" s="2">
        <v>2</v>
      </c>
      <c r="D6" s="37">
        <f>IF(ISBLANK(C6),"0",VLOOKUP(C6,EnduroPoints,2))</f>
        <v>12</v>
      </c>
      <c r="E6" s="38">
        <v>2</v>
      </c>
      <c r="F6" s="39">
        <f>IF(ISBLANK(E6),"0",VLOOKUP(E6,EnduroPoints,2))</f>
        <v>12</v>
      </c>
      <c r="G6" s="2">
        <v>1</v>
      </c>
      <c r="H6" s="37">
        <f>IF(ISBLANK(G6),"0",VLOOKUP(G6,EnduroPoints,2))</f>
        <v>15</v>
      </c>
      <c r="I6" s="38">
        <v>4</v>
      </c>
      <c r="J6" s="39">
        <f>IF(ISBLANK(I6),"0",VLOOKUP(I6,EnduroPoints,2))</f>
        <v>8</v>
      </c>
      <c r="K6" s="2">
        <v>4</v>
      </c>
      <c r="L6" s="37">
        <f>IF(ISBLANK(K6),"0",VLOOKUP(K6,EnduroPoints,2))</f>
        <v>8</v>
      </c>
      <c r="M6" s="41">
        <v>1</v>
      </c>
      <c r="N6" s="39">
        <f>IF(ISBLANK(M6),"0",VLOOKUP(M6,EnduroPoints,2))</f>
        <v>15</v>
      </c>
      <c r="O6" s="2">
        <v>4</v>
      </c>
      <c r="P6" s="37">
        <f>IF(ISBLANK(O6),"0",VLOOKUP(O6,EnduroPoints,2))</f>
        <v>8</v>
      </c>
      <c r="Q6" s="38">
        <v>2</v>
      </c>
      <c r="R6" s="39">
        <f>IF(ISBLANK(Q6),"0",VLOOKUP(Q6,EnduroPoints,2))</f>
        <v>12</v>
      </c>
      <c r="S6" s="40">
        <v>4</v>
      </c>
      <c r="T6" s="40">
        <f>IF(ISBLANK(S6),"0",VLOOKUP(S6,EnduroPoints,2))</f>
        <v>8</v>
      </c>
      <c r="U6" s="2">
        <f>D6+F6+H6+J6+L6+N6+P6+R6+T6</f>
        <v>98</v>
      </c>
      <c r="V6" s="44">
        <v>2</v>
      </c>
    </row>
    <row r="7" spans="1:22" ht="12.75">
      <c r="A7" s="2" t="s">
        <v>247</v>
      </c>
      <c r="B7" s="2">
        <v>64</v>
      </c>
      <c r="C7" s="2">
        <v>3</v>
      </c>
      <c r="D7" s="37">
        <f>IF(ISBLANK(C7),"0",VLOOKUP(C7,EnduroPoints,2))</f>
        <v>10</v>
      </c>
      <c r="E7" s="38">
        <v>3</v>
      </c>
      <c r="F7" s="39">
        <f>IF(ISBLANK(E7),"0",VLOOKUP(E7,EnduroPoints,2))</f>
        <v>10</v>
      </c>
      <c r="G7" s="2">
        <v>3</v>
      </c>
      <c r="H7" s="37">
        <f>IF(ISBLANK(G7),"0",VLOOKUP(G7,EnduroPoints,2))</f>
        <v>10</v>
      </c>
      <c r="I7" s="38">
        <v>3</v>
      </c>
      <c r="J7" s="39">
        <f>IF(ISBLANK(I7),"0",VLOOKUP(I7,EnduroPoints,2))</f>
        <v>10</v>
      </c>
      <c r="K7" s="2">
        <v>3</v>
      </c>
      <c r="L7" s="37">
        <f>IF(ISBLANK(K7),"0",VLOOKUP(K7,EnduroPoints,2))</f>
        <v>10</v>
      </c>
      <c r="M7" s="38">
        <v>4</v>
      </c>
      <c r="N7" s="39">
        <f>IF(ISBLANK(M7),"0",VLOOKUP(M7,EnduroPoints,2))</f>
        <v>8</v>
      </c>
      <c r="O7" s="2">
        <v>3</v>
      </c>
      <c r="P7" s="37">
        <f>IF(ISBLANK(O7),"0",VLOOKUP(O7,EnduroPoints,2))</f>
        <v>10</v>
      </c>
      <c r="Q7" s="38">
        <v>3</v>
      </c>
      <c r="R7" s="39">
        <f>IF(ISBLANK(Q7),"0",VLOOKUP(Q7,EnduroPoints,2))</f>
        <v>10</v>
      </c>
      <c r="S7" s="40">
        <v>1</v>
      </c>
      <c r="T7" s="40">
        <f>IF(ISBLANK(S7),"0",VLOOKUP(S7,EnduroPoints,2))</f>
        <v>15</v>
      </c>
      <c r="U7" s="2">
        <f>D7+F7+H7+J7+L7+N7+P7+R7+T7</f>
        <v>93</v>
      </c>
      <c r="V7" s="44">
        <v>3</v>
      </c>
    </row>
    <row r="8" spans="1:22" ht="12.75">
      <c r="A8" s="10" t="s">
        <v>253</v>
      </c>
      <c r="B8" s="2">
        <v>46</v>
      </c>
      <c r="C8" s="2">
        <v>4</v>
      </c>
      <c r="D8" s="37">
        <f>IF(ISBLANK(C8),"0",VLOOKUP(C8,EnduroPoints,2))</f>
        <v>8</v>
      </c>
      <c r="E8" s="38">
        <v>4</v>
      </c>
      <c r="F8" s="39">
        <f>IF(ISBLANK(E8),"0",VLOOKUP(E8,EnduroPoints,2))</f>
        <v>8</v>
      </c>
      <c r="G8" s="2">
        <v>4</v>
      </c>
      <c r="H8" s="37">
        <f>IF(ISBLANK(G8),"0",VLOOKUP(G8,EnduroPoints,2))</f>
        <v>8</v>
      </c>
      <c r="I8" s="38">
        <v>1</v>
      </c>
      <c r="J8" s="39">
        <f>IF(ISBLANK(I8),"0",VLOOKUP(I8,EnduroPoints,2))</f>
        <v>15</v>
      </c>
      <c r="K8" s="2">
        <v>1</v>
      </c>
      <c r="L8" s="37">
        <f>IF(ISBLANK(K8),"0",VLOOKUP(K8,EnduroPoints,2))</f>
        <v>15</v>
      </c>
      <c r="M8" s="38">
        <v>3</v>
      </c>
      <c r="N8" s="39">
        <f>IF(ISBLANK(M8),"0",VLOOKUP(M8,EnduroPoints,2))</f>
        <v>10</v>
      </c>
      <c r="O8" s="2">
        <v>5</v>
      </c>
      <c r="P8" s="37">
        <f>IF(ISBLANK(O8),"0",VLOOKUP(O8,EnduroPoints,2))</f>
        <v>6</v>
      </c>
      <c r="Q8" s="38"/>
      <c r="R8" s="39" t="str">
        <f>IF(ISBLANK(Q8),"0",VLOOKUP(Q8,EnduroPoints,2))</f>
        <v>0</v>
      </c>
      <c r="S8" s="40"/>
      <c r="T8" s="40" t="str">
        <f>IF(ISBLANK(S8),"0",VLOOKUP(S8,EnduroPoints,2))</f>
        <v>0</v>
      </c>
      <c r="U8" s="2">
        <f>D8+F8+H8+J8+L8+N8+P8+R8+T8</f>
        <v>70</v>
      </c>
      <c r="V8" s="44">
        <v>4</v>
      </c>
    </row>
    <row r="9" spans="1:22" ht="12.75">
      <c r="A9" s="10" t="s">
        <v>296</v>
      </c>
      <c r="B9" s="2">
        <v>40</v>
      </c>
      <c r="C9" s="2"/>
      <c r="D9" s="37" t="str">
        <f>IF(ISBLANK(C9),"0",VLOOKUP(C9,EnduroPoints,2))</f>
        <v>0</v>
      </c>
      <c r="E9" s="38"/>
      <c r="F9" s="39" t="str">
        <f>IF(ISBLANK(E9),"0",VLOOKUP(E9,EnduroPoints,2))</f>
        <v>0</v>
      </c>
      <c r="G9" s="2"/>
      <c r="H9" s="37" t="str">
        <f>IF(ISBLANK(G9),"0",VLOOKUP(G9,EnduroPoints,2))</f>
        <v>0</v>
      </c>
      <c r="I9" s="38"/>
      <c r="J9" s="39" t="str">
        <f>IF(ISBLANK(I9),"0",VLOOKUP(I9,EnduroPoints,2))</f>
        <v>0</v>
      </c>
      <c r="K9" s="2"/>
      <c r="L9" s="37" t="str">
        <f>IF(ISBLANK(K9),"0",VLOOKUP(K9,EnduroPoints,2))</f>
        <v>0</v>
      </c>
      <c r="M9" s="38">
        <v>2</v>
      </c>
      <c r="N9" s="39">
        <f>IF(ISBLANK(M9),"0",VLOOKUP(M9,EnduroPoints,2))</f>
        <v>12</v>
      </c>
      <c r="O9" s="2">
        <v>2</v>
      </c>
      <c r="P9" s="37">
        <f>IF(ISBLANK(O9),"0",VLOOKUP(O9,EnduroPoints,2))</f>
        <v>12</v>
      </c>
      <c r="Q9" s="38"/>
      <c r="R9" s="39" t="str">
        <f>IF(ISBLANK(Q9),"0",VLOOKUP(Q9,EnduroPoints,2))</f>
        <v>0</v>
      </c>
      <c r="S9" s="40">
        <v>2</v>
      </c>
      <c r="T9" s="40">
        <f>IF(ISBLANK(S9),"0",VLOOKUP(S9,EnduroPoints,2))</f>
        <v>12</v>
      </c>
      <c r="U9" s="2">
        <f>D9+F9+H9+J9+L9+N9+P9+R9+T9</f>
        <v>36</v>
      </c>
      <c r="V9" s="44">
        <v>5</v>
      </c>
    </row>
    <row r="10" spans="1:22" ht="12.75">
      <c r="A10" s="2" t="s">
        <v>238</v>
      </c>
      <c r="B10" s="2">
        <v>33</v>
      </c>
      <c r="C10" s="2">
        <v>5</v>
      </c>
      <c r="D10" s="37">
        <f>IF(ISBLANK(C10),"0",VLOOKUP(C10,EnduroPoints,2))</f>
        <v>6</v>
      </c>
      <c r="E10" s="38">
        <v>5</v>
      </c>
      <c r="F10" s="39">
        <f>IF(ISBLANK(E10),"0",VLOOKUP(E10,EnduroPoints,2))</f>
        <v>6</v>
      </c>
      <c r="G10" s="2">
        <v>6</v>
      </c>
      <c r="H10" s="37">
        <f>IF(ISBLANK(G10),"0",VLOOKUP(G10,EnduroPoints,2))</f>
        <v>5</v>
      </c>
      <c r="I10" s="38">
        <v>10</v>
      </c>
      <c r="J10" s="39">
        <f>IF(ISBLANK(I10),"0",VLOOKUP(I10,EnduroPoints,2))</f>
        <v>1</v>
      </c>
      <c r="K10" s="2"/>
      <c r="L10" s="37" t="str">
        <f>IF(ISBLANK(K10),"0",VLOOKUP(K10,EnduroPoints,2))</f>
        <v>0</v>
      </c>
      <c r="M10" s="38"/>
      <c r="N10" s="39" t="str">
        <f>IF(ISBLANK(M10),"0",VLOOKUP(M10,EnduroPoints,2))</f>
        <v>0</v>
      </c>
      <c r="O10" s="2"/>
      <c r="P10" s="37" t="str">
        <f>IF(ISBLANK(O10),"0",VLOOKUP(O10,EnduroPoints,2))</f>
        <v>0</v>
      </c>
      <c r="Q10" s="38"/>
      <c r="R10" s="39" t="str">
        <f>IF(ISBLANK(Q10),"0",VLOOKUP(Q10,EnduroPoints,2))</f>
        <v>0</v>
      </c>
      <c r="S10" s="40"/>
      <c r="T10" s="40" t="str">
        <f>IF(ISBLANK(S10),"0",VLOOKUP(S10,EnduroPoints,2))</f>
        <v>0</v>
      </c>
      <c r="U10" s="2">
        <f>D10+F10+H10+J10+L10+N10+P10+R10+T10</f>
        <v>18</v>
      </c>
      <c r="V10" s="44">
        <v>6</v>
      </c>
    </row>
    <row r="11" spans="1:22" ht="12.75">
      <c r="A11" s="2" t="s">
        <v>245</v>
      </c>
      <c r="B11" s="2">
        <v>58</v>
      </c>
      <c r="C11" s="2"/>
      <c r="D11" s="37" t="str">
        <f>IF(ISBLANK(C11),"0",VLOOKUP(C11,EnduroPoints,2))</f>
        <v>0</v>
      </c>
      <c r="E11" s="38"/>
      <c r="F11" s="39" t="str">
        <f>IF(ISBLANK(E11),"0",VLOOKUP(E11,EnduroPoints,2))</f>
        <v>0</v>
      </c>
      <c r="G11" s="2">
        <v>5</v>
      </c>
      <c r="H11" s="37">
        <f>IF(ISBLANK(G11),"0",VLOOKUP(G11,EnduroPoints,2))</f>
        <v>6</v>
      </c>
      <c r="I11" s="38">
        <v>5</v>
      </c>
      <c r="J11" s="39">
        <f>IF(ISBLANK(I11),"0",VLOOKUP(I11,EnduroPoints,2))</f>
        <v>6</v>
      </c>
      <c r="K11" s="2"/>
      <c r="L11" s="37" t="str">
        <f>IF(ISBLANK(K11),"0",VLOOKUP(K11,EnduroPoints,2))</f>
        <v>0</v>
      </c>
      <c r="M11" s="38"/>
      <c r="N11" s="39" t="str">
        <f>IF(ISBLANK(M11),"0",VLOOKUP(M11,EnduroPoints,2))</f>
        <v>0</v>
      </c>
      <c r="O11" s="2"/>
      <c r="P11" s="37" t="str">
        <f>IF(ISBLANK(O11),"0",VLOOKUP(O11,EnduroPoints,2))</f>
        <v>0</v>
      </c>
      <c r="Q11" s="38"/>
      <c r="R11" s="39" t="str">
        <f>IF(ISBLANK(Q11),"0",VLOOKUP(Q11,EnduroPoints,2))</f>
        <v>0</v>
      </c>
      <c r="S11" s="40"/>
      <c r="T11" s="40" t="str">
        <f>IF(ISBLANK(S11),"0",VLOOKUP(S11,EnduroPoints,2))</f>
        <v>0</v>
      </c>
      <c r="U11" s="2">
        <f>D11+F11+H11+J11+L11+N11+P11+R11+T11</f>
        <v>12</v>
      </c>
      <c r="V11" s="44">
        <v>7</v>
      </c>
    </row>
    <row r="12" spans="1:22" ht="12.75">
      <c r="A12" s="2" t="s">
        <v>242</v>
      </c>
      <c r="B12" s="2">
        <v>54</v>
      </c>
      <c r="C12" s="2"/>
      <c r="D12" s="37" t="str">
        <f>IF(ISBLANK(C12),"0",VLOOKUP(C12,EnduroPoints,2))</f>
        <v>0</v>
      </c>
      <c r="E12" s="38"/>
      <c r="F12" s="39" t="str">
        <f>IF(ISBLANK(E12),"0",VLOOKUP(E12,EnduroPoints,2))</f>
        <v>0</v>
      </c>
      <c r="G12" s="2"/>
      <c r="H12" s="37" t="str">
        <f>IF(ISBLANK(G12),"0",VLOOKUP(G12,EnduroPoints,2))</f>
        <v>0</v>
      </c>
      <c r="I12" s="38">
        <v>7</v>
      </c>
      <c r="J12" s="39">
        <f>IF(ISBLANK(I12),"0",VLOOKUP(I12,EnduroPoints,2))</f>
        <v>4</v>
      </c>
      <c r="K12" s="2"/>
      <c r="L12" s="37" t="str">
        <f>IF(ISBLANK(K12),"0",VLOOKUP(K12,EnduroPoints,2))</f>
        <v>0</v>
      </c>
      <c r="M12" s="38">
        <v>5</v>
      </c>
      <c r="N12" s="39">
        <f>IF(ISBLANK(M12),"0",VLOOKUP(M12,EnduroPoints,2))</f>
        <v>6</v>
      </c>
      <c r="O12" s="2"/>
      <c r="P12" s="37" t="str">
        <f>IF(ISBLANK(O12),"0",VLOOKUP(O12,EnduroPoints,2))</f>
        <v>0</v>
      </c>
      <c r="Q12" s="38"/>
      <c r="R12" s="39" t="str">
        <f>IF(ISBLANK(Q12),"0",VLOOKUP(Q12,EnduroPoints,2))</f>
        <v>0</v>
      </c>
      <c r="S12" s="40"/>
      <c r="T12" s="40" t="str">
        <f>IF(ISBLANK(S12),"0",VLOOKUP(S12,EnduroPoints,2))</f>
        <v>0</v>
      </c>
      <c r="U12" s="2">
        <f>D12+F12+H12+J12+L12+N12+P12+R12+T12</f>
        <v>10</v>
      </c>
      <c r="V12" s="44">
        <v>8</v>
      </c>
    </row>
    <row r="13" spans="1:22" ht="12.75">
      <c r="A13" s="2" t="s">
        <v>291</v>
      </c>
      <c r="B13" s="2">
        <v>14</v>
      </c>
      <c r="C13" s="2"/>
      <c r="D13" s="37" t="str">
        <f>IF(ISBLANK(C13),"0",VLOOKUP(C13,EnduroPoints,2))</f>
        <v>0</v>
      </c>
      <c r="E13" s="38"/>
      <c r="F13" s="39" t="str">
        <f>IF(ISBLANK(E13),"0",VLOOKUP(E13,EnduroPoints,2))</f>
        <v>0</v>
      </c>
      <c r="G13" s="2"/>
      <c r="H13" s="37" t="str">
        <f>IF(ISBLANK(G13),"0",VLOOKUP(G13,EnduroPoints,2))</f>
        <v>0</v>
      </c>
      <c r="I13" s="38"/>
      <c r="J13" s="39" t="str">
        <f>IF(ISBLANK(I13),"0",VLOOKUP(I13,EnduroPoints,2))</f>
        <v>0</v>
      </c>
      <c r="K13" s="2"/>
      <c r="L13" s="37" t="str">
        <f>IF(ISBLANK(K13),"0",VLOOKUP(K13,EnduroPoints,2))</f>
        <v>0</v>
      </c>
      <c r="M13" s="38"/>
      <c r="N13" s="39" t="str">
        <f>IF(ISBLANK(M13),"0",VLOOKUP(M13,EnduroPoints,2))</f>
        <v>0</v>
      </c>
      <c r="O13" s="2"/>
      <c r="P13" s="37" t="str">
        <f>IF(ISBLANK(O13),"0",VLOOKUP(O13,EnduroPoints,2))</f>
        <v>0</v>
      </c>
      <c r="Q13" s="38"/>
      <c r="R13" s="39" t="str">
        <f>IF(ISBLANK(Q13),"0",VLOOKUP(Q13,EnduroPoints,2))</f>
        <v>0</v>
      </c>
      <c r="S13" s="40">
        <v>3</v>
      </c>
      <c r="T13" s="40">
        <f>IF(ISBLANK(S13),"0",VLOOKUP(S13,EnduroPoints,2))</f>
        <v>10</v>
      </c>
      <c r="U13" s="2">
        <f>D13+F13+H13+J13+L13+N13+P13+R13+T13</f>
        <v>10</v>
      </c>
      <c r="V13" s="44">
        <v>9</v>
      </c>
    </row>
    <row r="14" spans="1:22" ht="12.75">
      <c r="A14" s="2" t="s">
        <v>236</v>
      </c>
      <c r="B14" s="2">
        <v>31</v>
      </c>
      <c r="C14" s="2"/>
      <c r="D14" s="37" t="str">
        <f>IF(ISBLANK(C14),"0",VLOOKUP(C14,EnduroPoints,2))</f>
        <v>0</v>
      </c>
      <c r="E14" s="38"/>
      <c r="F14" s="39" t="str">
        <f>IF(ISBLANK(E14),"0",VLOOKUP(E14,EnduroPoints,2))</f>
        <v>0</v>
      </c>
      <c r="G14" s="2"/>
      <c r="H14" s="37" t="str">
        <f>IF(ISBLANK(G14),"0",VLOOKUP(G14,EnduroPoints,2))</f>
        <v>0</v>
      </c>
      <c r="I14" s="38">
        <v>6</v>
      </c>
      <c r="J14" s="39">
        <f>IF(ISBLANK(I14),"0",VLOOKUP(I14,EnduroPoints,2))</f>
        <v>5</v>
      </c>
      <c r="K14" s="2"/>
      <c r="L14" s="37" t="str">
        <f>IF(ISBLANK(K14),"0",VLOOKUP(K14,EnduroPoints,2))</f>
        <v>0</v>
      </c>
      <c r="M14" s="38"/>
      <c r="N14" s="39" t="str">
        <f>IF(ISBLANK(M14),"0",VLOOKUP(M14,EnduroPoints,2))</f>
        <v>0</v>
      </c>
      <c r="O14" s="2"/>
      <c r="P14" s="37" t="str">
        <f>IF(ISBLANK(O14),"0",VLOOKUP(O14,EnduroPoints,2))</f>
        <v>0</v>
      </c>
      <c r="Q14" s="38"/>
      <c r="R14" s="39" t="str">
        <f>IF(ISBLANK(Q14),"0",VLOOKUP(Q14,EnduroPoints,2))</f>
        <v>0</v>
      </c>
      <c r="S14" s="40"/>
      <c r="T14" s="40" t="str">
        <f>IF(ISBLANK(S14),"0",VLOOKUP(S14,EnduroPoints,2))</f>
        <v>0</v>
      </c>
      <c r="U14" s="2">
        <f>D14+F14+H14+J14+L14+N14+P14+R14+T14</f>
        <v>5</v>
      </c>
      <c r="V14" s="44">
        <v>10</v>
      </c>
    </row>
    <row r="15" spans="1:22" ht="12.75">
      <c r="A15" s="2" t="s">
        <v>243</v>
      </c>
      <c r="B15" s="2">
        <v>56</v>
      </c>
      <c r="C15" s="2"/>
      <c r="D15" s="37" t="str">
        <f>IF(ISBLANK(C15),"0",VLOOKUP(C15,EnduroPoints,2))</f>
        <v>0</v>
      </c>
      <c r="E15" s="38"/>
      <c r="F15" s="39" t="str">
        <f>IF(ISBLANK(E15),"0",VLOOKUP(E15,EnduroPoints,2))</f>
        <v>0</v>
      </c>
      <c r="G15" s="2"/>
      <c r="H15" s="37" t="str">
        <f>IF(ISBLANK(G15),"0",VLOOKUP(G15,EnduroPoints,2))</f>
        <v>0</v>
      </c>
      <c r="I15" s="38">
        <v>8</v>
      </c>
      <c r="J15" s="39">
        <f>IF(ISBLANK(I15),"0",VLOOKUP(I15,EnduroPoints,2))</f>
        <v>3</v>
      </c>
      <c r="K15" s="2"/>
      <c r="L15" s="37" t="str">
        <f>IF(ISBLANK(K15),"0",VLOOKUP(K15,EnduroPoints,2))</f>
        <v>0</v>
      </c>
      <c r="M15" s="38"/>
      <c r="N15" s="39" t="str">
        <f>IF(ISBLANK(M15),"0",VLOOKUP(M15,EnduroPoints,2))</f>
        <v>0</v>
      </c>
      <c r="O15" s="2"/>
      <c r="P15" s="37" t="str">
        <f>IF(ISBLANK(O15),"0",VLOOKUP(O15,EnduroPoints,2))</f>
        <v>0</v>
      </c>
      <c r="Q15" s="38"/>
      <c r="R15" s="39" t="str">
        <f>IF(ISBLANK(Q15),"0",VLOOKUP(Q15,EnduroPoints,2))</f>
        <v>0</v>
      </c>
      <c r="S15" s="40"/>
      <c r="T15" s="40" t="str">
        <f>IF(ISBLANK(S15),"0",VLOOKUP(S15,EnduroPoints,2))</f>
        <v>0</v>
      </c>
      <c r="U15" s="2">
        <f>D15+F15+H15+J15+L15+N15+P15+R15+T15</f>
        <v>3</v>
      </c>
      <c r="V15" s="44">
        <v>11</v>
      </c>
    </row>
    <row r="16" spans="1:22" ht="12.75">
      <c r="A16" s="2" t="s">
        <v>241</v>
      </c>
      <c r="B16" s="2">
        <v>50</v>
      </c>
      <c r="C16" s="2"/>
      <c r="D16" s="37" t="str">
        <f>IF(ISBLANK(C16),"0",VLOOKUP(C16,EnduroPoints,2))</f>
        <v>0</v>
      </c>
      <c r="E16" s="38"/>
      <c r="F16" s="39" t="str">
        <f>IF(ISBLANK(E16),"0",VLOOKUP(E16,EnduroPoints,2))</f>
        <v>0</v>
      </c>
      <c r="G16" s="2"/>
      <c r="H16" s="37" t="str">
        <f>IF(ISBLANK(G16),"0",VLOOKUP(G16,EnduroPoints,2))</f>
        <v>0</v>
      </c>
      <c r="I16" s="38">
        <v>9</v>
      </c>
      <c r="J16" s="39">
        <f>IF(ISBLANK(I16),"0",VLOOKUP(I16,EnduroPoints,2))</f>
        <v>2</v>
      </c>
      <c r="K16" s="2"/>
      <c r="L16" s="37" t="str">
        <f>IF(ISBLANK(K16),"0",VLOOKUP(K16,EnduroPoints,2))</f>
        <v>0</v>
      </c>
      <c r="M16" s="38"/>
      <c r="N16" s="39" t="str">
        <f>IF(ISBLANK(M16),"0",VLOOKUP(M16,EnduroPoints,2))</f>
        <v>0</v>
      </c>
      <c r="O16" s="2"/>
      <c r="P16" s="37" t="str">
        <f>IF(ISBLANK(O16),"0",VLOOKUP(O16,EnduroPoints,2))</f>
        <v>0</v>
      </c>
      <c r="Q16" s="38"/>
      <c r="R16" s="39" t="str">
        <f>IF(ISBLANK(Q16),"0",VLOOKUP(Q16,EnduroPoints,2))</f>
        <v>0</v>
      </c>
      <c r="S16" s="40"/>
      <c r="T16" s="40" t="str">
        <f>IF(ISBLANK(S16),"0",VLOOKUP(S16,EnduroPoints,2))</f>
        <v>0</v>
      </c>
      <c r="U16" s="2">
        <f>D16+F16+H16+J16+L16+N16+P16+R16+T16</f>
        <v>2</v>
      </c>
      <c r="V16" s="44">
        <v>12</v>
      </c>
    </row>
    <row r="17" spans="1:22" ht="12.75">
      <c r="A17" s="2" t="s">
        <v>237</v>
      </c>
      <c r="B17" s="2">
        <v>32</v>
      </c>
      <c r="C17" s="2"/>
      <c r="D17" s="37" t="str">
        <f>IF(ISBLANK(C17),"0",VLOOKUP(C17,EnduroPoints,2))</f>
        <v>0</v>
      </c>
      <c r="E17" s="38"/>
      <c r="F17" s="39" t="str">
        <f>IF(ISBLANK(E17),"0",VLOOKUP(E17,EnduroPoints,2))</f>
        <v>0</v>
      </c>
      <c r="G17" s="2"/>
      <c r="H17" s="37" t="str">
        <f>IF(ISBLANK(G17),"0",VLOOKUP(G17,EnduroPoints,2))</f>
        <v>0</v>
      </c>
      <c r="I17" s="38">
        <v>14</v>
      </c>
      <c r="J17" s="39">
        <f>IF(ISBLANK(I17),"0",VLOOKUP(I17,EnduroPoints,2))</f>
        <v>0</v>
      </c>
      <c r="K17" s="2"/>
      <c r="L17" s="37" t="str">
        <f>IF(ISBLANK(K17),"0",VLOOKUP(K17,EnduroPoints,2))</f>
        <v>0</v>
      </c>
      <c r="M17" s="38"/>
      <c r="N17" s="39" t="str">
        <f>IF(ISBLANK(M17),"0",VLOOKUP(M17,EnduroPoints,2))</f>
        <v>0</v>
      </c>
      <c r="O17" s="2"/>
      <c r="P17" s="37" t="str">
        <f>IF(ISBLANK(O17),"0",VLOOKUP(O17,EnduroPoints,2))</f>
        <v>0</v>
      </c>
      <c r="Q17" s="38"/>
      <c r="R17" s="39" t="str">
        <f>IF(ISBLANK(Q17),"0",VLOOKUP(Q17,EnduroPoints,2))</f>
        <v>0</v>
      </c>
      <c r="S17" s="40"/>
      <c r="T17" s="40" t="str">
        <f>IF(ISBLANK(S17),"0",VLOOKUP(S17,EnduroPoints,2))</f>
        <v>0</v>
      </c>
      <c r="U17" s="2">
        <f>D17+F17+H17+J17+L17+N17+P17+R17+T17</f>
        <v>0</v>
      </c>
      <c r="V17" s="44">
        <v>13</v>
      </c>
    </row>
    <row r="18" spans="1:22" ht="12.75">
      <c r="A18" s="2" t="s">
        <v>239</v>
      </c>
      <c r="B18" s="2">
        <v>34</v>
      </c>
      <c r="C18" s="2"/>
      <c r="D18" s="37" t="str">
        <f>IF(ISBLANK(C18),"0",VLOOKUP(C18,EnduroPoints,2))</f>
        <v>0</v>
      </c>
      <c r="E18" s="38"/>
      <c r="F18" s="39" t="str">
        <f>IF(ISBLANK(E18),"0",VLOOKUP(E18,EnduroPoints,2))</f>
        <v>0</v>
      </c>
      <c r="G18" s="2"/>
      <c r="H18" s="37" t="str">
        <f>IF(ISBLANK(G18),"0",VLOOKUP(G18,EnduroPoints,2))</f>
        <v>0</v>
      </c>
      <c r="I18" s="38">
        <v>13</v>
      </c>
      <c r="J18" s="39">
        <f>IF(ISBLANK(I18),"0",VLOOKUP(I18,EnduroPoints,2))</f>
        <v>0</v>
      </c>
      <c r="K18" s="2"/>
      <c r="L18" s="37" t="str">
        <f>IF(ISBLANK(K18),"0",VLOOKUP(K18,EnduroPoints,2))</f>
        <v>0</v>
      </c>
      <c r="M18" s="38"/>
      <c r="N18" s="39" t="str">
        <f>IF(ISBLANK(M18),"0",VLOOKUP(M18,EnduroPoints,2))</f>
        <v>0</v>
      </c>
      <c r="O18" s="2"/>
      <c r="P18" s="37" t="str">
        <f>IF(ISBLANK(O18),"0",VLOOKUP(O18,EnduroPoints,2))</f>
        <v>0</v>
      </c>
      <c r="Q18" s="38"/>
      <c r="R18" s="39" t="str">
        <f>IF(ISBLANK(Q18),"0",VLOOKUP(Q18,EnduroPoints,2))</f>
        <v>0</v>
      </c>
      <c r="S18" s="40"/>
      <c r="T18" s="40" t="str">
        <f>IF(ISBLANK(S18),"0",VLOOKUP(S18,EnduroPoints,2))</f>
        <v>0</v>
      </c>
      <c r="U18" s="2">
        <f>D18+F18+H18+J18+L18+N18+P18+R18+T18</f>
        <v>0</v>
      </c>
      <c r="V18" s="44">
        <v>14</v>
      </c>
    </row>
    <row r="19" spans="1:22" ht="12.75">
      <c r="A19" s="2" t="s">
        <v>248</v>
      </c>
      <c r="B19" s="2"/>
      <c r="C19" s="2"/>
      <c r="D19" s="37" t="str">
        <f>IF(ISBLANK(C19),"0",VLOOKUP(C19,EnduroPoints,2))</f>
        <v>0</v>
      </c>
      <c r="E19" s="38"/>
      <c r="F19" s="39" t="str">
        <f>IF(ISBLANK(E19),"0",VLOOKUP(E19,EnduroPoints,2))</f>
        <v>0</v>
      </c>
      <c r="G19" s="2"/>
      <c r="H19" s="37" t="str">
        <f>IF(ISBLANK(G19),"0",VLOOKUP(G19,EnduroPoints,2))</f>
        <v>0</v>
      </c>
      <c r="I19" s="38"/>
      <c r="J19" s="39" t="str">
        <f>IF(ISBLANK(I19),"0",VLOOKUP(I19,EnduroPoints,2))</f>
        <v>0</v>
      </c>
      <c r="K19" s="2"/>
      <c r="L19" s="37" t="str">
        <f>IF(ISBLANK(K19),"0",VLOOKUP(K19,EnduroPoints,2))</f>
        <v>0</v>
      </c>
      <c r="M19" s="38"/>
      <c r="N19" s="39" t="str">
        <f>IF(ISBLANK(M19),"0",VLOOKUP(M19,EnduroPoints,2))</f>
        <v>0</v>
      </c>
      <c r="O19" s="2"/>
      <c r="P19" s="37" t="str">
        <f>IF(ISBLANK(O19),"0",VLOOKUP(O19,EnduroPoints,2))</f>
        <v>0</v>
      </c>
      <c r="Q19" s="38"/>
      <c r="R19" s="39" t="str">
        <f>IF(ISBLANK(Q19),"0",VLOOKUP(Q19,EnduroPoints,2))</f>
        <v>0</v>
      </c>
      <c r="S19" s="40"/>
      <c r="T19" s="40" t="str">
        <f>IF(ISBLANK(S19),"0",VLOOKUP(S19,EnduroPoints,2))</f>
        <v>0</v>
      </c>
      <c r="U19" s="2">
        <f>D19+F19+H19+J19+L19+N19+P19+R19+T19</f>
        <v>0</v>
      </c>
      <c r="V19" s="44">
        <v>15</v>
      </c>
    </row>
    <row r="20" spans="1:22" ht="12.75">
      <c r="A20" s="2" t="s">
        <v>249</v>
      </c>
      <c r="B20" s="2">
        <v>48</v>
      </c>
      <c r="C20" s="2"/>
      <c r="D20" s="37" t="str">
        <f>IF(ISBLANK(C20),"0",VLOOKUP(C20,EnduroPoints,2))</f>
        <v>0</v>
      </c>
      <c r="E20" s="38"/>
      <c r="F20" s="39" t="str">
        <f>IF(ISBLANK(E20),"0",VLOOKUP(E20,EnduroPoints,2))</f>
        <v>0</v>
      </c>
      <c r="G20" s="2"/>
      <c r="H20" s="37" t="str">
        <f>IF(ISBLANK(G20),"0",VLOOKUP(G20,EnduroPoints,2))</f>
        <v>0</v>
      </c>
      <c r="I20" s="38">
        <v>11</v>
      </c>
      <c r="J20" s="39">
        <f>IF(ISBLANK(I20),"0",VLOOKUP(I20,EnduroPoints,2))</f>
        <v>0</v>
      </c>
      <c r="K20" s="2"/>
      <c r="L20" s="37" t="str">
        <f>IF(ISBLANK(K20),"0",VLOOKUP(K20,EnduroPoints,2))</f>
        <v>0</v>
      </c>
      <c r="M20" s="38"/>
      <c r="N20" s="39" t="str">
        <f>IF(ISBLANK(M20),"0",VLOOKUP(M20,EnduroPoints,2))</f>
        <v>0</v>
      </c>
      <c r="O20" s="2"/>
      <c r="P20" s="37" t="str">
        <f>IF(ISBLANK(O20),"0",VLOOKUP(O20,EnduroPoints,2))</f>
        <v>0</v>
      </c>
      <c r="Q20" s="38"/>
      <c r="R20" s="39" t="str">
        <f>IF(ISBLANK(Q20),"0",VLOOKUP(Q20,EnduroPoints,2))</f>
        <v>0</v>
      </c>
      <c r="S20" s="40"/>
      <c r="T20" s="40" t="str">
        <f>IF(ISBLANK(S20),"0",VLOOKUP(S20,EnduroPoints,2))</f>
        <v>0</v>
      </c>
      <c r="U20" s="2">
        <f>D20+F20+H20+J20+L20+N20+P20+R20+T20</f>
        <v>0</v>
      </c>
      <c r="V20" s="44">
        <v>16</v>
      </c>
    </row>
    <row r="21" spans="1:22" ht="12.75">
      <c r="A21" s="2" t="s">
        <v>250</v>
      </c>
      <c r="B21" s="2">
        <v>79</v>
      </c>
      <c r="C21" s="2"/>
      <c r="D21" s="37" t="str">
        <f>IF(ISBLANK(C21),"0",VLOOKUP(C21,EnduroPoints,2))</f>
        <v>0</v>
      </c>
      <c r="E21" s="38"/>
      <c r="F21" s="39" t="str">
        <f>IF(ISBLANK(E21),"0",VLOOKUP(E21,EnduroPoints,2))</f>
        <v>0</v>
      </c>
      <c r="G21" s="2"/>
      <c r="H21" s="37" t="str">
        <f>IF(ISBLANK(G21),"0",VLOOKUP(G21,EnduroPoints,2))</f>
        <v>0</v>
      </c>
      <c r="I21" s="38">
        <v>12</v>
      </c>
      <c r="J21" s="39">
        <f>IF(ISBLANK(I21),"0",VLOOKUP(I21,EnduroPoints,2))</f>
        <v>0</v>
      </c>
      <c r="K21" s="2"/>
      <c r="L21" s="37" t="str">
        <f>IF(ISBLANK(K21),"0",VLOOKUP(K21,EnduroPoints,2))</f>
        <v>0</v>
      </c>
      <c r="M21" s="38"/>
      <c r="N21" s="39" t="str">
        <f>IF(ISBLANK(M21),"0",VLOOKUP(M21,EnduroPoints,2))</f>
        <v>0</v>
      </c>
      <c r="O21" s="2"/>
      <c r="P21" s="37" t="str">
        <f>IF(ISBLANK(O21),"0",VLOOKUP(O21,EnduroPoints,2))</f>
        <v>0</v>
      </c>
      <c r="Q21" s="38"/>
      <c r="R21" s="39" t="str">
        <f>IF(ISBLANK(Q21),"0",VLOOKUP(Q21,EnduroPoints,2))</f>
        <v>0</v>
      </c>
      <c r="S21" s="40"/>
      <c r="T21" s="40" t="str">
        <f>IF(ISBLANK(S21),"0",VLOOKUP(S21,EnduroPoints,2))</f>
        <v>0</v>
      </c>
      <c r="U21" s="2">
        <f>D21+F21+H21+J21+L21+N21+P21+R21+T21</f>
        <v>0</v>
      </c>
      <c r="V21" s="44">
        <v>17</v>
      </c>
    </row>
    <row r="22" spans="1:22" ht="12.75">
      <c r="A22" s="2" t="s">
        <v>251</v>
      </c>
      <c r="B22" s="2"/>
      <c r="C22" s="2"/>
      <c r="D22" s="37" t="str">
        <f>IF(ISBLANK(C22),"0",VLOOKUP(C22,EnduroPoints,2))</f>
        <v>0</v>
      </c>
      <c r="E22" s="38"/>
      <c r="F22" s="39" t="str">
        <f>IF(ISBLANK(E22),"0",VLOOKUP(E22,EnduroPoints,2))</f>
        <v>0</v>
      </c>
      <c r="G22" s="2"/>
      <c r="H22" s="37" t="str">
        <f>IF(ISBLANK(G22),"0",VLOOKUP(G22,EnduroPoints,2))</f>
        <v>0</v>
      </c>
      <c r="I22" s="38"/>
      <c r="J22" s="39" t="str">
        <f>IF(ISBLANK(I22),"0",VLOOKUP(I22,EnduroPoints,2))</f>
        <v>0</v>
      </c>
      <c r="K22" s="2"/>
      <c r="L22" s="37" t="str">
        <f>IF(ISBLANK(K22),"0",VLOOKUP(K22,EnduroPoints,2))</f>
        <v>0</v>
      </c>
      <c r="M22" s="38"/>
      <c r="N22" s="39" t="str">
        <f>IF(ISBLANK(M22),"0",VLOOKUP(M22,EnduroPoints,2))</f>
        <v>0</v>
      </c>
      <c r="O22" s="2"/>
      <c r="P22" s="37" t="str">
        <f>IF(ISBLANK(O22),"0",VLOOKUP(O22,EnduroPoints,2))</f>
        <v>0</v>
      </c>
      <c r="Q22" s="38"/>
      <c r="R22" s="39" t="str">
        <f>IF(ISBLANK(Q22),"0",VLOOKUP(Q22,EnduroPoints,2))</f>
        <v>0</v>
      </c>
      <c r="S22" s="40"/>
      <c r="T22" s="40" t="str">
        <f>IF(ISBLANK(S22),"0",VLOOKUP(S22,EnduroPoints,2))</f>
        <v>0</v>
      </c>
      <c r="U22" s="2">
        <f>D22+F22+H22+J22+L22+N22+P22+R22+T22</f>
        <v>0</v>
      </c>
      <c r="V22" s="44">
        <v>18</v>
      </c>
    </row>
    <row r="23" spans="1:22" ht="12.75">
      <c r="A23" s="2" t="s">
        <v>252</v>
      </c>
      <c r="B23" s="2"/>
      <c r="C23" s="2"/>
      <c r="D23" s="37" t="str">
        <f>IF(ISBLANK(C23),"0",VLOOKUP(C23,EnduroPoints,2))</f>
        <v>0</v>
      </c>
      <c r="E23" s="38"/>
      <c r="F23" s="39" t="str">
        <f>IF(ISBLANK(E23),"0",VLOOKUP(E23,EnduroPoints,2))</f>
        <v>0</v>
      </c>
      <c r="G23" s="2"/>
      <c r="H23" s="37" t="str">
        <f>IF(ISBLANK(G23),"0",VLOOKUP(G23,EnduroPoints,2))</f>
        <v>0</v>
      </c>
      <c r="I23" s="38"/>
      <c r="J23" s="39" t="str">
        <f>IF(ISBLANK(I23),"0",VLOOKUP(I23,EnduroPoints,2))</f>
        <v>0</v>
      </c>
      <c r="K23" s="2"/>
      <c r="L23" s="37" t="str">
        <f>IF(ISBLANK(K23),"0",VLOOKUP(K23,EnduroPoints,2))</f>
        <v>0</v>
      </c>
      <c r="M23" s="38"/>
      <c r="N23" s="39" t="str">
        <f>IF(ISBLANK(M23),"0",VLOOKUP(M23,EnduroPoints,2))</f>
        <v>0</v>
      </c>
      <c r="O23" s="2"/>
      <c r="P23" s="37" t="str">
        <f>IF(ISBLANK(O23),"0",VLOOKUP(O23,EnduroPoints,2))</f>
        <v>0</v>
      </c>
      <c r="Q23" s="38"/>
      <c r="R23" s="39" t="str">
        <f>IF(ISBLANK(Q23),"0",VLOOKUP(Q23,EnduroPoints,2))</f>
        <v>0</v>
      </c>
      <c r="S23" s="40"/>
      <c r="T23" s="40" t="str">
        <f>IF(ISBLANK(S23),"0",VLOOKUP(S23,EnduroPoints,2))</f>
        <v>0</v>
      </c>
      <c r="U23" s="2">
        <f>D23+F23+H23+J23+L23+N23+P23+R23+T23</f>
        <v>0</v>
      </c>
      <c r="V23" s="44">
        <v>19</v>
      </c>
    </row>
  </sheetData>
  <sheetProtection/>
  <mergeCells count="12">
    <mergeCell ref="C2:H2"/>
    <mergeCell ref="I2:N2"/>
    <mergeCell ref="S3:T3"/>
    <mergeCell ref="O2:T2"/>
    <mergeCell ref="O3:P3"/>
    <mergeCell ref="Q3:R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Kelyn</cp:lastModifiedBy>
  <cp:lastPrinted>2012-11-11T20:21:23Z</cp:lastPrinted>
  <dcterms:created xsi:type="dcterms:W3CDTF">2012-11-04T01:27:55Z</dcterms:created>
  <dcterms:modified xsi:type="dcterms:W3CDTF">2012-11-12T01:04:24Z</dcterms:modified>
  <cp:category/>
  <cp:version/>
  <cp:contentType/>
  <cp:contentStatus/>
</cp:coreProperties>
</file>